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00" firstSheet="5" activeTab="12"/>
  </bookViews>
  <sheets>
    <sheet name="4 квартал 2018" sheetId="1" r:id="rId1"/>
    <sheet name="1 квартал 2019" sheetId="2" r:id="rId2"/>
    <sheet name="2 квартал 2019" sheetId="3" r:id="rId3"/>
    <sheet name="3 квартал 2019" sheetId="4" r:id="rId4"/>
    <sheet name="4 квартал 2019" sheetId="5" r:id="rId5"/>
    <sheet name="1 квартал 2020" sheetId="6" r:id="rId6"/>
    <sheet name="2 квартал 2020" sheetId="7" r:id="rId7"/>
    <sheet name="3 квартал 2020" sheetId="8" r:id="rId8"/>
    <sheet name="4 квартал 2020" sheetId="10" r:id="rId9"/>
    <sheet name="1 квартал 2021" sheetId="9" r:id="rId10"/>
    <sheet name="2 квартал 2021" sheetId="11" r:id="rId11"/>
    <sheet name="3 квартал 2021" sheetId="12" r:id="rId12"/>
    <sheet name="4 квартал 2021" sheetId="13" r:id="rId13"/>
  </sheets>
  <externalReferences>
    <externalReference r:id="rId14"/>
    <externalReference r:id="rId15"/>
  </externalReferences>
  <definedNames>
    <definedName name="org">[1]Титульный!$F$26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3" l="1"/>
  <c r="G13" i="13"/>
  <c r="G12" i="13"/>
  <c r="G11" i="13"/>
  <c r="G10" i="13"/>
  <c r="D6" i="13"/>
  <c r="D5" i="13"/>
  <c r="G15" i="12" l="1"/>
  <c r="G10" i="12"/>
  <c r="D6" i="12"/>
  <c r="D5" i="12"/>
  <c r="E15" i="11" l="1"/>
  <c r="E13" i="11" l="1"/>
  <c r="E9" i="5" l="1"/>
  <c r="E8" i="5"/>
</calcChain>
</file>

<file path=xl/comments1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<sst xmlns="http://schemas.openxmlformats.org/spreadsheetml/2006/main" count="240" uniqueCount="49">
  <si>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МУП "Югорскэнергогаз"</t>
  </si>
  <si>
    <t>за 4 квартал 2018 года</t>
  </si>
  <si>
    <t>за 1 квартал 2019 года</t>
  </si>
  <si>
    <t>Количество поданных заявок на подключение к централизованной системе водоотведения</t>
  </si>
  <si>
    <t>Количество исполненных заявок на подключение к центральной системе водоотведения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</si>
  <si>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                         </t>
  </si>
  <si>
    <t xml:space="preserve">Резерв мощности централизованной системы водоотведения в течение квартала, тыс. куб. м/сутки                </t>
  </si>
  <si>
    <t>за 2 квартал 2019 года</t>
  </si>
  <si>
    <t xml:space="preserve"> за 3 квартал 2019 года</t>
  </si>
  <si>
    <t>Параметры формы</t>
  </si>
  <si>
    <t>N п/п</t>
  </si>
  <si>
    <t>Наименование параметра</t>
  </si>
  <si>
    <t>Единица измерения</t>
  </si>
  <si>
    <t>Информация</t>
  </si>
  <si>
    <t>Количество поданных заявок</t>
  </si>
  <si>
    <t>ед.</t>
  </si>
  <si>
    <t>Количество исполненных заявок</t>
  </si>
  <si>
    <t>Количество заявок с решением об отказе в подключении</t>
  </si>
  <si>
    <t>Причины отказа в подключении</t>
  </si>
  <si>
    <t>x</t>
  </si>
  <si>
    <t>-</t>
  </si>
  <si>
    <t>тыс. куб. м/сутки</t>
  </si>
  <si>
    <t>5.1</t>
  </si>
  <si>
    <t xml:space="preserve">Форма 3.8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МУП "Югорскэнергогаз"                                                                                           </t>
  </si>
  <si>
    <t>Резерв мощности централизованной системы водоотведения в течение квартала, в том числе:</t>
  </si>
  <si>
    <t>водоотведение</t>
  </si>
  <si>
    <t xml:space="preserve"> за 4 квартал 2019 года</t>
  </si>
  <si>
    <t xml:space="preserve"> за 1 квартал 2020 года</t>
  </si>
  <si>
    <t xml:space="preserve"> за 2 квартал 2020 года</t>
  </si>
  <si>
    <t xml:space="preserve"> за 3 квартал 2020 года</t>
  </si>
  <si>
    <t xml:space="preserve"> за 4 квартал 2020 года</t>
  </si>
  <si>
    <t xml:space="preserve"> за 1 квартал 2021 года</t>
  </si>
  <si>
    <t xml:space="preserve"> за 2 квартал 2021 года</t>
  </si>
  <si>
    <t>тыс.куб.м/сутки</t>
  </si>
  <si>
    <t>№ п/п</t>
  </si>
  <si>
    <t>Вид деятельности:_x000D_
  - Водоотведение_x000D_
_x000D_
Территория оказания услуг:_x000D_
  - без дифференциации_x000D_
_x000D_
Централизованная система водоотведения:_x000D_
  - наименование отсутствует</t>
  </si>
  <si>
    <t>1</t>
  </si>
  <si>
    <t>2</t>
  </si>
  <si>
    <t>3</t>
  </si>
  <si>
    <t>ед</t>
  </si>
  <si>
    <t>5.0</t>
  </si>
  <si>
    <t>Водоотведение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</si>
  <si>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</si>
  <si>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>Описание параметров формы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</si>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</sst>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1" fillId="0" borderId="0" applyBorder="0">
      <alignment horizontal="center" vertical="center" wrapText="1"/>
    </xf>
    <xf numFmtId="0" fontId="12" fillId="0" borderId="6" applyBorder="0">
      <alignment horizontal="center" vertical="center" wrapText="1"/>
    </xf>
    <xf numFmtId="49" fontId="8" fillId="0" borderId="0" applyBorder="0">
      <alignment vertical="top"/>
    </xf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Alignment="1" applyProtection="1">
      <alignment horizontal="center" vertical="center" wrapText="1"/>
    </xf>
    <xf numFmtId="49" fontId="8" fillId="0" borderId="2" xfId="1" applyNumberFormat="1" applyFont="1" applyFill="1" applyBorder="1" applyAlignment="1" applyProtection="1">
      <alignment horizontal="center" vertical="center" wrapText="1"/>
    </xf>
    <xf numFmtId="49" fontId="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</xf>
    <xf numFmtId="4" fontId="8" fillId="3" borderId="3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Fill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left" vertical="top" wrapText="1"/>
    </xf>
    <xf numFmtId="0" fontId="8" fillId="0" borderId="1" xfId="3" applyFont="1" applyFill="1" applyBorder="1" applyAlignment="1" applyProtection="1">
      <alignment horizontal="center" vertical="center" wrapText="1"/>
    </xf>
    <xf numFmtId="49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vertical="center" wrapText="1"/>
      <protection locked="0"/>
    </xf>
    <xf numFmtId="49" fontId="8" fillId="0" borderId="1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" xfId="1" applyNumberFormat="1" applyFont="1" applyFill="1" applyBorder="1" applyAlignment="1" applyProtection="1">
      <alignment horizontal="right" vertical="center" wrapText="1"/>
    </xf>
    <xf numFmtId="49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4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4" xfId="2" applyFont="1" applyFill="1" applyBorder="1" applyAlignment="1" applyProtection="1">
      <alignment horizontal="left" vertical="center" wrapText="1"/>
    </xf>
    <xf numFmtId="0" fontId="8" fillId="0" borderId="5" xfId="2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49" fontId="8" fillId="0" borderId="2" xfId="1" applyNumberFormat="1" applyFont="1" applyFill="1" applyBorder="1" applyAlignment="1" applyProtection="1">
      <alignment horizontal="left" vertical="center" wrapText="1"/>
      <protection locked="0"/>
    </xf>
    <xf numFmtId="4" fontId="8" fillId="0" borderId="3" xfId="1" applyNumberFormat="1" applyFont="1" applyFill="1" applyBorder="1" applyAlignment="1" applyProtection="1">
      <alignment horizontal="right" vertical="center" wrapText="1"/>
      <protection locked="0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1]!modInfo.FREEZE_PANES_STATIC">
      <xdr:nvPicPr>
        <xdr:cNvPr id="3" name="UNFREEZE_PANES_G11" descr="update_org.png" hidden="1">
          <a:extLst>
            <a:ext uri="{FF2B5EF4-FFF2-40B4-BE49-F238E27FC236}">
              <a16:creationId xmlns:a16="http://schemas.microsoft.com/office/drawing/2014/main" id="{00000000-0008-0000-0700-000017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2]!modInfo.FREEZE_PANES_STATIC">
      <xdr:nvPicPr>
        <xdr:cNvPr id="3" name="UNFREEZE_PANES_G11" descr="update_org.png" hidden="1">
          <a:extLst>
            <a:ext uri="{FF2B5EF4-FFF2-40B4-BE49-F238E27FC236}">
              <a16:creationId xmlns:a16="http://schemas.microsoft.com/office/drawing/2014/main" id="{00000000-0008-0000-0700-000017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1\FAS.JKH.OPEN.INFO.QUARTER\3%20&#1082;&#1074;&#1072;&#1088;&#1090;&#1072;&#1083;%202021%20&#1075;&#1086;&#1076;&#1072;\FAS.JKH.OPEN.INFO.QUARTER.VO%203%20&#1082;&#1074;.%20202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1\FAS.JKH.OPEN.INFO.QUARTER\4%20&#1082;&#1074;&#1072;&#1088;&#1090;&#1072;&#1083;%202021%20&#1075;&#1086;&#1076;&#1072;\FAS.JKH.OPEN.INFO.QUARTER.VO%204%20&#1082;&#1074;.%20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3.8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QUARTER"/>
    </sheetNames>
    <definedNames>
      <definedName name="modInfo.FREEZE_PANES_STATIC"/>
    </definedNames>
    <sheetDataSet>
      <sheetData sheetId="0"/>
      <sheetData sheetId="1"/>
      <sheetData sheetId="2"/>
      <sheetData sheetId="3">
        <row r="5">
          <cell r="E5" t="str">
            <v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v>
          </cell>
        </row>
        <row r="26">
          <cell r="F26" t="str">
            <v>Муниципальное унитарное предприятие "Югорскэнергогаз"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3.8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/>
      <sheetData sheetId="3">
        <row r="5">
          <cell r="E5" t="str">
            <v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N2" sqref="N2"/>
    </sheetView>
  </sheetViews>
  <sheetFormatPr defaultRowHeight="15" x14ac:dyDescent="0.25"/>
  <cols>
    <col min="2" max="2" width="42.140625" style="2" customWidth="1"/>
    <col min="3" max="3" width="28.140625" style="1" customWidth="1"/>
    <col min="4" max="4" width="9.140625" style="1"/>
  </cols>
  <sheetData>
    <row r="2" spans="2:3" ht="64.5" customHeight="1" x14ac:dyDescent="0.25">
      <c r="B2" s="76" t="s">
        <v>0</v>
      </c>
      <c r="C2" s="76"/>
    </row>
    <row r="4" spans="2:3" x14ac:dyDescent="0.25">
      <c r="B4" s="77" t="s">
        <v>1</v>
      </c>
      <c r="C4" s="77"/>
    </row>
    <row r="6" spans="2:3" ht="45" x14ac:dyDescent="0.25">
      <c r="B6" s="3" t="s">
        <v>3</v>
      </c>
      <c r="C6" s="4">
        <v>13</v>
      </c>
    </row>
    <row r="7" spans="2:3" ht="45" x14ac:dyDescent="0.25">
      <c r="B7" s="3" t="s">
        <v>4</v>
      </c>
      <c r="C7" s="4">
        <v>23</v>
      </c>
    </row>
    <row r="8" spans="2:3" ht="75" x14ac:dyDescent="0.25">
      <c r="B8" s="3" t="s">
        <v>5</v>
      </c>
      <c r="C8" s="4">
        <v>0</v>
      </c>
    </row>
    <row r="9" spans="2:3" ht="45" x14ac:dyDescent="0.25">
      <c r="B9" s="3" t="s">
        <v>6</v>
      </c>
      <c r="C9" s="4">
        <v>1.73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sqref="A1:XFD1048576"/>
    </sheetView>
  </sheetViews>
  <sheetFormatPr defaultRowHeight="15" x14ac:dyDescent="0.25"/>
  <cols>
    <col min="2" max="2" width="6.7109375" style="15" customWidth="1"/>
    <col min="3" max="3" width="38.7109375" style="1" customWidth="1"/>
    <col min="4" max="4" width="11.42578125" customWidth="1"/>
  </cols>
  <sheetData>
    <row r="2" spans="2:5" ht="84" customHeight="1" x14ac:dyDescent="0.25">
      <c r="B2" s="78" t="s">
        <v>23</v>
      </c>
      <c r="C2" s="79"/>
      <c r="D2" s="79"/>
      <c r="E2" s="79"/>
    </row>
    <row r="3" spans="2:5" ht="15.75" x14ac:dyDescent="0.25">
      <c r="B3" s="31"/>
      <c r="C3" s="32"/>
      <c r="D3" s="32"/>
      <c r="E3" s="32"/>
    </row>
    <row r="4" spans="2:5" ht="15.75" x14ac:dyDescent="0.25">
      <c r="B4" s="78" t="s">
        <v>31</v>
      </c>
      <c r="C4" s="78"/>
      <c r="D4" s="78"/>
      <c r="E4" s="78"/>
    </row>
    <row r="5" spans="2:5" ht="15.75" x14ac:dyDescent="0.25">
      <c r="B5" s="14"/>
      <c r="C5"/>
    </row>
    <row r="6" spans="2:5" ht="15.75" x14ac:dyDescent="0.25">
      <c r="B6" s="80" t="s">
        <v>9</v>
      </c>
      <c r="C6" s="80"/>
      <c r="D6" s="80"/>
      <c r="E6" s="80"/>
    </row>
    <row r="7" spans="2:5" ht="31.5" x14ac:dyDescent="0.25">
      <c r="B7" s="7" t="s">
        <v>10</v>
      </c>
      <c r="C7" s="35" t="s">
        <v>11</v>
      </c>
      <c r="D7" s="35" t="s">
        <v>12</v>
      </c>
      <c r="E7" s="35" t="s">
        <v>13</v>
      </c>
    </row>
    <row r="8" spans="2:5" ht="15.75" x14ac:dyDescent="0.25">
      <c r="B8" s="33">
        <v>1</v>
      </c>
      <c r="C8" s="34" t="s">
        <v>14</v>
      </c>
      <c r="D8" s="35" t="s">
        <v>15</v>
      </c>
      <c r="E8" s="35">
        <v>1</v>
      </c>
    </row>
    <row r="9" spans="2:5" ht="15.75" x14ac:dyDescent="0.25">
      <c r="B9" s="33">
        <v>2</v>
      </c>
      <c r="C9" s="34" t="s">
        <v>16</v>
      </c>
      <c r="D9" s="35" t="s">
        <v>15</v>
      </c>
      <c r="E9" s="35">
        <v>1</v>
      </c>
    </row>
    <row r="10" spans="2:5" ht="31.5" x14ac:dyDescent="0.25">
      <c r="B10" s="33">
        <v>3</v>
      </c>
      <c r="C10" s="34" t="s">
        <v>17</v>
      </c>
      <c r="D10" s="35" t="s">
        <v>15</v>
      </c>
      <c r="E10" s="35">
        <v>0</v>
      </c>
    </row>
    <row r="11" spans="2:5" x14ac:dyDescent="0.25">
      <c r="B11" s="81">
        <v>4</v>
      </c>
      <c r="C11" s="82" t="s">
        <v>18</v>
      </c>
      <c r="D11" s="83" t="s">
        <v>19</v>
      </c>
      <c r="E11" s="83" t="s">
        <v>20</v>
      </c>
    </row>
    <row r="12" spans="2:5" x14ac:dyDescent="0.25">
      <c r="B12" s="81"/>
      <c r="C12" s="82"/>
      <c r="D12" s="83"/>
      <c r="E12" s="83"/>
    </row>
    <row r="13" spans="2:5" ht="47.25" x14ac:dyDescent="0.25">
      <c r="B13" s="33">
        <v>5</v>
      </c>
      <c r="C13" s="34" t="s">
        <v>24</v>
      </c>
      <c r="D13" s="35" t="s">
        <v>21</v>
      </c>
      <c r="E13" s="35">
        <v>1.46</v>
      </c>
    </row>
    <row r="14" spans="2:5" ht="15.75" hidden="1" x14ac:dyDescent="0.25">
      <c r="B14" s="33"/>
      <c r="C14" s="34"/>
      <c r="D14" s="35"/>
      <c r="E14" s="35"/>
    </row>
    <row r="15" spans="2:5" ht="31.5" x14ac:dyDescent="0.25">
      <c r="B15" s="33" t="s">
        <v>22</v>
      </c>
      <c r="C15" s="34" t="s">
        <v>25</v>
      </c>
      <c r="D15" s="35" t="s">
        <v>21</v>
      </c>
      <c r="E15" s="35">
        <v>1.46</v>
      </c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E16" sqref="E16"/>
    </sheetView>
  </sheetViews>
  <sheetFormatPr defaultRowHeight="15" x14ac:dyDescent="0.25"/>
  <cols>
    <col min="2" max="2" width="6.7109375" style="15" customWidth="1"/>
    <col min="3" max="3" width="38.7109375" style="1" customWidth="1"/>
    <col min="4" max="4" width="11.42578125" customWidth="1"/>
  </cols>
  <sheetData>
    <row r="2" spans="2:5" ht="84" customHeight="1" x14ac:dyDescent="0.25">
      <c r="B2" s="78" t="s">
        <v>23</v>
      </c>
      <c r="C2" s="79"/>
      <c r="D2" s="79"/>
      <c r="E2" s="79"/>
    </row>
    <row r="3" spans="2:5" ht="15.75" x14ac:dyDescent="0.25">
      <c r="B3" s="41"/>
      <c r="C3" s="42"/>
      <c r="D3" s="42"/>
      <c r="E3" s="42"/>
    </row>
    <row r="4" spans="2:5" ht="15.75" x14ac:dyDescent="0.25">
      <c r="B4" s="78" t="s">
        <v>32</v>
      </c>
      <c r="C4" s="78"/>
      <c r="D4" s="78"/>
      <c r="E4" s="78"/>
    </row>
    <row r="5" spans="2:5" ht="15.75" x14ac:dyDescent="0.25">
      <c r="B5" s="14"/>
      <c r="C5"/>
    </row>
    <row r="6" spans="2:5" ht="15.75" x14ac:dyDescent="0.25">
      <c r="B6" s="80" t="s">
        <v>9</v>
      </c>
      <c r="C6" s="80"/>
      <c r="D6" s="80"/>
      <c r="E6" s="80"/>
    </row>
    <row r="7" spans="2:5" ht="31.5" x14ac:dyDescent="0.25">
      <c r="B7" s="7" t="s">
        <v>10</v>
      </c>
      <c r="C7" s="45" t="s">
        <v>11</v>
      </c>
      <c r="D7" s="45" t="s">
        <v>12</v>
      </c>
      <c r="E7" s="45" t="s">
        <v>13</v>
      </c>
    </row>
    <row r="8" spans="2:5" ht="15.75" x14ac:dyDescent="0.25">
      <c r="B8" s="43">
        <v>1</v>
      </c>
      <c r="C8" s="44" t="s">
        <v>14</v>
      </c>
      <c r="D8" s="45" t="s">
        <v>15</v>
      </c>
      <c r="E8" s="45">
        <v>13</v>
      </c>
    </row>
    <row r="9" spans="2:5" ht="15.75" x14ac:dyDescent="0.25">
      <c r="B9" s="43">
        <v>2</v>
      </c>
      <c r="C9" s="44" t="s">
        <v>16</v>
      </c>
      <c r="D9" s="45" t="s">
        <v>15</v>
      </c>
      <c r="E9" s="45">
        <v>13</v>
      </c>
    </row>
    <row r="10" spans="2:5" ht="31.5" x14ac:dyDescent="0.25">
      <c r="B10" s="43">
        <v>3</v>
      </c>
      <c r="C10" s="44" t="s">
        <v>17</v>
      </c>
      <c r="D10" s="45" t="s">
        <v>15</v>
      </c>
      <c r="E10" s="45">
        <v>0</v>
      </c>
    </row>
    <row r="11" spans="2:5" x14ac:dyDescent="0.25">
      <c r="B11" s="81">
        <v>4</v>
      </c>
      <c r="C11" s="82" t="s">
        <v>18</v>
      </c>
      <c r="D11" s="83" t="s">
        <v>19</v>
      </c>
      <c r="E11" s="83" t="s">
        <v>20</v>
      </c>
    </row>
    <row r="12" spans="2:5" x14ac:dyDescent="0.25">
      <c r="B12" s="81"/>
      <c r="C12" s="82"/>
      <c r="D12" s="83"/>
      <c r="E12" s="83"/>
    </row>
    <row r="13" spans="2:5" ht="47.25" x14ac:dyDescent="0.25">
      <c r="B13" s="43">
        <v>5</v>
      </c>
      <c r="C13" s="44" t="s">
        <v>24</v>
      </c>
      <c r="D13" s="45" t="s">
        <v>21</v>
      </c>
      <c r="E13" s="45">
        <f>E15</f>
        <v>1.46</v>
      </c>
    </row>
    <row r="14" spans="2:5" ht="15.75" hidden="1" x14ac:dyDescent="0.25">
      <c r="B14" s="43"/>
      <c r="C14" s="44"/>
      <c r="D14" s="45"/>
      <c r="E14" s="45"/>
    </row>
    <row r="15" spans="2:5" ht="31.5" x14ac:dyDescent="0.25">
      <c r="B15" s="43" t="s">
        <v>22</v>
      </c>
      <c r="C15" s="44" t="s">
        <v>25</v>
      </c>
      <c r="D15" s="45" t="s">
        <v>21</v>
      </c>
      <c r="E15" s="45">
        <f>'1 квартал 2021'!E15</f>
        <v>1.46</v>
      </c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"/>
  <sheetViews>
    <sheetView topLeftCell="C4" workbookViewId="0">
      <selection activeCell="N15" sqref="N15"/>
    </sheetView>
  </sheetViews>
  <sheetFormatPr defaultColWidth="10.5703125" defaultRowHeight="15" x14ac:dyDescent="0.25"/>
  <cols>
    <col min="1" max="1" width="9.140625" style="49" hidden="1" customWidth="1"/>
    <col min="2" max="2" width="9.140625" style="50" hidden="1" customWidth="1"/>
    <col min="3" max="3" width="4.7109375" style="51" customWidth="1"/>
    <col min="4" max="4" width="6.28515625" style="50" customWidth="1"/>
    <col min="5" max="5" width="36.7109375" style="50" customWidth="1"/>
    <col min="6" max="6" width="9.5703125" style="50" customWidth="1"/>
    <col min="7" max="7" width="40.7109375" style="50" customWidth="1"/>
    <col min="8" max="16" width="10.5703125" style="50"/>
    <col min="17" max="17" width="10.5703125" style="56"/>
    <col min="18" max="16384" width="10.5703125" style="50"/>
  </cols>
  <sheetData>
    <row r="1" spans="1:17" s="46" customFormat="1" hidden="1" x14ac:dyDescent="0.25">
      <c r="C1" s="47"/>
      <c r="G1" s="46">
        <v>4</v>
      </c>
      <c r="Q1" s="48"/>
    </row>
    <row r="2" spans="1:17" ht="22.5" hidden="1" x14ac:dyDescent="0.25">
      <c r="D2" s="52"/>
      <c r="E2" s="53"/>
      <c r="F2" s="54" t="s">
        <v>33</v>
      </c>
      <c r="G2" s="55"/>
    </row>
    <row r="3" spans="1:17" s="46" customFormat="1" hidden="1" x14ac:dyDescent="0.25">
      <c r="C3" s="47"/>
      <c r="Q3" s="48"/>
    </row>
    <row r="4" spans="1:17" x14ac:dyDescent="0.25">
      <c r="C4" s="57"/>
      <c r="D4" s="58"/>
      <c r="E4" s="58"/>
      <c r="F4" s="58"/>
      <c r="G4" s="58"/>
    </row>
    <row r="5" spans="1:17" ht="41.25" customHeight="1" x14ac:dyDescent="0.25">
      <c r="C5" s="57"/>
      <c r="D5" s="84" t="str">
        <f>[1]Титульный!E5</f>
        <v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v>
      </c>
      <c r="E5" s="84"/>
      <c r="F5" s="84"/>
      <c r="G5" s="84"/>
    </row>
    <row r="6" spans="1:17" x14ac:dyDescent="0.25">
      <c r="C6" s="57"/>
      <c r="D6" s="85" t="str">
        <f>IF(org=0,"Не определено",org)</f>
        <v>Муниципальное унитарное предприятие "Югорскэнергогаз"</v>
      </c>
      <c r="E6" s="85"/>
      <c r="F6" s="85"/>
      <c r="G6" s="85"/>
    </row>
    <row r="7" spans="1:17" x14ac:dyDescent="0.25">
      <c r="C7" s="57"/>
      <c r="D7" s="58"/>
      <c r="E7" s="58"/>
      <c r="F7" s="58"/>
      <c r="G7" s="59">
        <v>22</v>
      </c>
    </row>
    <row r="8" spans="1:17" ht="90" x14ac:dyDescent="0.25">
      <c r="C8" s="57"/>
      <c r="D8" s="86" t="s">
        <v>34</v>
      </c>
      <c r="E8" s="87" t="s">
        <v>11</v>
      </c>
      <c r="F8" s="87" t="s">
        <v>12</v>
      </c>
      <c r="G8" s="62" t="s">
        <v>35</v>
      </c>
    </row>
    <row r="9" spans="1:17" x14ac:dyDescent="0.25">
      <c r="C9" s="57"/>
      <c r="D9" s="86"/>
      <c r="E9" s="87"/>
      <c r="F9" s="87"/>
      <c r="G9" s="63" t="s">
        <v>13</v>
      </c>
    </row>
    <row r="10" spans="1:17" hidden="1" x14ac:dyDescent="0.25">
      <c r="C10" s="57"/>
      <c r="D10" s="64" t="s">
        <v>36</v>
      </c>
      <c r="E10" s="64" t="s">
        <v>37</v>
      </c>
      <c r="F10" s="64" t="s">
        <v>38</v>
      </c>
      <c r="G10" s="65" t="str">
        <f>G1&amp;".1"</f>
        <v>4.1</v>
      </c>
    </row>
    <row r="11" spans="1:17" x14ac:dyDescent="0.25">
      <c r="A11" s="50"/>
      <c r="C11" s="60"/>
      <c r="D11" s="66">
        <v>1</v>
      </c>
      <c r="E11" s="67" t="s">
        <v>14</v>
      </c>
      <c r="F11" s="66" t="s">
        <v>39</v>
      </c>
      <c r="G11" s="71">
        <v>18</v>
      </c>
    </row>
    <row r="12" spans="1:17" x14ac:dyDescent="0.25">
      <c r="A12" s="50"/>
      <c r="C12" s="60"/>
      <c r="D12" s="66">
        <v>2</v>
      </c>
      <c r="E12" s="68" t="s">
        <v>16</v>
      </c>
      <c r="F12" s="66" t="s">
        <v>39</v>
      </c>
      <c r="G12" s="71">
        <v>20</v>
      </c>
    </row>
    <row r="13" spans="1:17" ht="22.5" x14ac:dyDescent="0.25">
      <c r="A13" s="50"/>
      <c r="C13" s="60"/>
      <c r="D13" s="66">
        <v>3</v>
      </c>
      <c r="E13" s="68" t="s">
        <v>17</v>
      </c>
      <c r="F13" s="66" t="s">
        <v>39</v>
      </c>
      <c r="G13" s="71">
        <v>0</v>
      </c>
    </row>
    <row r="14" spans="1:17" x14ac:dyDescent="0.25">
      <c r="A14" s="50"/>
      <c r="C14" s="60"/>
      <c r="D14" s="66">
        <v>4</v>
      </c>
      <c r="E14" s="68" t="s">
        <v>18</v>
      </c>
      <c r="F14" s="66" t="s">
        <v>19</v>
      </c>
      <c r="G14" s="72"/>
    </row>
    <row r="15" spans="1:17" ht="33.75" x14ac:dyDescent="0.25">
      <c r="A15" s="50"/>
      <c r="C15" s="60"/>
      <c r="D15" s="66">
        <v>5</v>
      </c>
      <c r="E15" s="68" t="s">
        <v>24</v>
      </c>
      <c r="F15" s="66" t="s">
        <v>33</v>
      </c>
      <c r="G15" s="73">
        <f>SUM(G16:G17)</f>
        <v>1.46</v>
      </c>
    </row>
    <row r="16" spans="1:17" hidden="1" x14ac:dyDescent="0.25">
      <c r="D16" s="69" t="s">
        <v>40</v>
      </c>
      <c r="E16" s="68"/>
      <c r="F16" s="69"/>
      <c r="G16" s="69"/>
    </row>
    <row r="17" spans="3:7" ht="22.5" x14ac:dyDescent="0.25">
      <c r="C17" s="61"/>
      <c r="D17" s="70" t="s">
        <v>22</v>
      </c>
      <c r="E17" s="74" t="s">
        <v>41</v>
      </c>
      <c r="F17" s="66" t="s">
        <v>33</v>
      </c>
      <c r="G17" s="75">
        <v>1.46</v>
      </c>
    </row>
  </sheetData>
  <mergeCells count="5">
    <mergeCell ref="D5:G5"/>
    <mergeCell ref="D6:G6"/>
    <mergeCell ref="D8:D9"/>
    <mergeCell ref="E8:E9"/>
    <mergeCell ref="F8:F9"/>
  </mergeCells>
  <dataValidations count="4">
    <dataValidation type="decimal" allowBlank="1" showErrorMessage="1" errorTitle="Ошибка" error="Допускается ввод только неотрицательных чисел!" sqref="G2 G1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G11:G13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1 E8"/>
    <dataValidation type="textLength" operator="lessThanOrEqual" allowBlank="1" showInputMessage="1" showErrorMessage="1" errorTitle="Ошибка" error="Допускается ввод не более 900 символов!" sqref="G14 E2 E17">
      <formula1>900</formula1>
    </dataValidation>
  </dataValidation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7"/>
  <sheetViews>
    <sheetView tabSelected="1" topLeftCell="C4" workbookViewId="0">
      <selection activeCell="M13" sqref="M13"/>
    </sheetView>
  </sheetViews>
  <sheetFormatPr defaultColWidth="10.5703125" defaultRowHeight="15" x14ac:dyDescent="0.25"/>
  <cols>
    <col min="1" max="1" width="9.140625" style="49" hidden="1" customWidth="1"/>
    <col min="2" max="2" width="9.140625" style="50" hidden="1" customWidth="1"/>
    <col min="3" max="3" width="4.7109375" style="51" customWidth="1"/>
    <col min="4" max="4" width="6.28515625" style="50" customWidth="1"/>
    <col min="5" max="5" width="36.7109375" style="50" customWidth="1"/>
    <col min="6" max="6" width="9.5703125" style="50" customWidth="1"/>
    <col min="7" max="7" width="40.7109375" style="50" customWidth="1"/>
    <col min="8" max="8" width="93.42578125" style="46" hidden="1" customWidth="1"/>
    <col min="9" max="17" width="10.5703125" style="50"/>
    <col min="18" max="18" width="10.5703125" style="56"/>
    <col min="19" max="16384" width="10.5703125" style="50"/>
  </cols>
  <sheetData>
    <row r="1" spans="1:18" s="46" customFormat="1" hidden="1" x14ac:dyDescent="0.25">
      <c r="C1" s="47"/>
      <c r="G1" s="46">
        <v>4</v>
      </c>
      <c r="R1" s="48"/>
    </row>
    <row r="2" spans="1:18" ht="67.5" hidden="1" x14ac:dyDescent="0.25">
      <c r="D2" s="52"/>
      <c r="E2" s="90"/>
      <c r="F2" s="54" t="s">
        <v>33</v>
      </c>
      <c r="G2" s="91"/>
      <c r="H2" s="88" t="s">
        <v>42</v>
      </c>
    </row>
    <row r="3" spans="1:18" s="46" customFormat="1" hidden="1" x14ac:dyDescent="0.25">
      <c r="C3" s="47"/>
      <c r="R3" s="48"/>
    </row>
    <row r="4" spans="1:18" x14ac:dyDescent="0.25">
      <c r="C4" s="57"/>
      <c r="D4" s="58"/>
      <c r="E4" s="58"/>
      <c r="F4" s="58"/>
      <c r="G4" s="58"/>
    </row>
    <row r="5" spans="1:18" ht="42" customHeight="1" x14ac:dyDescent="0.25">
      <c r="C5" s="57"/>
      <c r="D5" s="84" t="str">
        <f>[2]Титульный!E5</f>
        <v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v>
      </c>
      <c r="E5" s="84"/>
      <c r="F5" s="84"/>
      <c r="G5" s="84"/>
      <c r="H5" s="59"/>
    </row>
    <row r="6" spans="1:18" x14ac:dyDescent="0.25">
      <c r="C6" s="57"/>
      <c r="D6" s="85" t="str">
        <f>IF(org=0,"Не определено",org)</f>
        <v>Муниципальное унитарное предприятие "Югорскэнергогаз"</v>
      </c>
      <c r="E6" s="85"/>
      <c r="F6" s="85"/>
      <c r="G6" s="85"/>
      <c r="H6" s="59"/>
    </row>
    <row r="7" spans="1:18" x14ac:dyDescent="0.25">
      <c r="C7" s="57"/>
      <c r="D7" s="58"/>
      <c r="E7" s="58"/>
      <c r="F7" s="58"/>
      <c r="G7" s="59">
        <v>22</v>
      </c>
    </row>
    <row r="8" spans="1:18" ht="90" x14ac:dyDescent="0.25">
      <c r="C8" s="57"/>
      <c r="D8" s="86" t="s">
        <v>34</v>
      </c>
      <c r="E8" s="87" t="s">
        <v>11</v>
      </c>
      <c r="F8" s="87" t="s">
        <v>12</v>
      </c>
      <c r="G8" s="62" t="s">
        <v>35</v>
      </c>
      <c r="H8" s="86" t="s">
        <v>43</v>
      </c>
    </row>
    <row r="9" spans="1:18" x14ac:dyDescent="0.25">
      <c r="C9" s="57"/>
      <c r="D9" s="86"/>
      <c r="E9" s="87"/>
      <c r="F9" s="87"/>
      <c r="G9" s="63" t="s">
        <v>13</v>
      </c>
      <c r="H9" s="86"/>
    </row>
    <row r="10" spans="1:18" hidden="1" x14ac:dyDescent="0.25">
      <c r="C10" s="57"/>
      <c r="D10" s="64" t="s">
        <v>36</v>
      </c>
      <c r="E10" s="64" t="s">
        <v>37</v>
      </c>
      <c r="F10" s="64" t="s">
        <v>38</v>
      </c>
      <c r="G10" s="65" t="str">
        <f>G1&amp;".1"</f>
        <v>4.1</v>
      </c>
      <c r="H10" s="69"/>
    </row>
    <row r="11" spans="1:18" ht="22.5" x14ac:dyDescent="0.25">
      <c r="A11" s="50"/>
      <c r="C11" s="60"/>
      <c r="D11" s="66">
        <v>1</v>
      </c>
      <c r="E11" s="67" t="s">
        <v>14</v>
      </c>
      <c r="F11" s="66" t="s">
        <v>39</v>
      </c>
      <c r="G11" s="71">
        <f>1+2</f>
        <v>3</v>
      </c>
      <c r="H11" s="69" t="s">
        <v>44</v>
      </c>
    </row>
    <row r="12" spans="1:18" ht="22.5" x14ac:dyDescent="0.25">
      <c r="A12" s="50"/>
      <c r="C12" s="60"/>
      <c r="D12" s="66">
        <v>2</v>
      </c>
      <c r="E12" s="68" t="s">
        <v>16</v>
      </c>
      <c r="F12" s="66" t="s">
        <v>39</v>
      </c>
      <c r="G12" s="71">
        <f>1+2</f>
        <v>3</v>
      </c>
      <c r="H12" s="69" t="s">
        <v>45</v>
      </c>
    </row>
    <row r="13" spans="1:18" ht="22.5" x14ac:dyDescent="0.25">
      <c r="A13" s="50"/>
      <c r="C13" s="60"/>
      <c r="D13" s="66">
        <v>3</v>
      </c>
      <c r="E13" s="68" t="s">
        <v>17</v>
      </c>
      <c r="F13" s="66" t="s">
        <v>39</v>
      </c>
      <c r="G13" s="71">
        <f>0</f>
        <v>0</v>
      </c>
      <c r="H13" s="69" t="s">
        <v>46</v>
      </c>
    </row>
    <row r="14" spans="1:18" ht="45" x14ac:dyDescent="0.25">
      <c r="A14" s="50"/>
      <c r="C14" s="60"/>
      <c r="D14" s="66">
        <v>4</v>
      </c>
      <c r="E14" s="68" t="s">
        <v>18</v>
      </c>
      <c r="F14" s="66" t="s">
        <v>19</v>
      </c>
      <c r="G14" s="72"/>
      <c r="H14" s="69" t="s">
        <v>47</v>
      </c>
    </row>
    <row r="15" spans="1:18" ht="67.5" x14ac:dyDescent="0.25">
      <c r="A15" s="50"/>
      <c r="C15" s="60"/>
      <c r="D15" s="66">
        <v>5</v>
      </c>
      <c r="E15" s="68" t="s">
        <v>24</v>
      </c>
      <c r="F15" s="66" t="s">
        <v>33</v>
      </c>
      <c r="G15" s="73">
        <f>SUM(G16:G17)</f>
        <v>1.46</v>
      </c>
      <c r="H15" s="69" t="s">
        <v>48</v>
      </c>
    </row>
    <row r="16" spans="1:18" hidden="1" x14ac:dyDescent="0.25">
      <c r="D16" s="69" t="s">
        <v>40</v>
      </c>
      <c r="E16" s="68"/>
      <c r="F16" s="69"/>
      <c r="G16" s="69"/>
      <c r="H16" s="89"/>
    </row>
    <row r="17" spans="3:8" ht="67.5" x14ac:dyDescent="0.25">
      <c r="C17" s="61"/>
      <c r="D17" s="70" t="s">
        <v>22</v>
      </c>
      <c r="E17" s="74" t="s">
        <v>41</v>
      </c>
      <c r="F17" s="66" t="s">
        <v>33</v>
      </c>
      <c r="G17" s="75">
        <v>1.46</v>
      </c>
      <c r="H17" s="69" t="s">
        <v>42</v>
      </c>
    </row>
  </sheetData>
  <mergeCells count="6">
    <mergeCell ref="D5:G5"/>
    <mergeCell ref="D6:G6"/>
    <mergeCell ref="D8:D9"/>
    <mergeCell ref="E8:E9"/>
    <mergeCell ref="F8:F9"/>
    <mergeCell ref="H8:H9"/>
  </mergeCells>
  <dataValidations count="4">
    <dataValidation type="decimal" allowBlank="1" showErrorMessage="1" errorTitle="Ошибка" error="Допускается ввод только неотрицательных чисел!" sqref="G2 G1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G11:G13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1 E8"/>
    <dataValidation type="textLength" operator="lessThanOrEqual" allowBlank="1" showInputMessage="1" showErrorMessage="1" errorTitle="Ошибка" error="Допускается ввод не более 900 символов!" sqref="G14 E2 E17">
      <formula1>900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H11" sqref="H11"/>
    </sheetView>
  </sheetViews>
  <sheetFormatPr defaultRowHeight="15" x14ac:dyDescent="0.25"/>
  <cols>
    <col min="2" max="2" width="42.140625" style="2" customWidth="1"/>
    <col min="3" max="3" width="28.140625" style="1" customWidth="1"/>
  </cols>
  <sheetData>
    <row r="2" spans="2:3" ht="66.75" customHeight="1" x14ac:dyDescent="0.25">
      <c r="B2" s="76" t="s">
        <v>0</v>
      </c>
      <c r="C2" s="76"/>
    </row>
    <row r="4" spans="2:3" x14ac:dyDescent="0.25">
      <c r="B4" s="77" t="s">
        <v>2</v>
      </c>
      <c r="C4" s="77"/>
    </row>
    <row r="6" spans="2:3" ht="45" x14ac:dyDescent="0.25">
      <c r="B6" s="3" t="s">
        <v>3</v>
      </c>
      <c r="C6" s="4">
        <v>5</v>
      </c>
    </row>
    <row r="7" spans="2:3" ht="45" x14ac:dyDescent="0.25">
      <c r="B7" s="3" t="s">
        <v>4</v>
      </c>
      <c r="C7" s="4">
        <v>0</v>
      </c>
    </row>
    <row r="8" spans="2:3" ht="75" x14ac:dyDescent="0.25">
      <c r="B8" s="3" t="s">
        <v>5</v>
      </c>
      <c r="C8" s="4">
        <v>0</v>
      </c>
    </row>
    <row r="9" spans="2:3" ht="45" x14ac:dyDescent="0.25">
      <c r="B9" s="3" t="s">
        <v>6</v>
      </c>
      <c r="C9" s="4">
        <v>1.73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9" sqref="C9"/>
    </sheetView>
  </sheetViews>
  <sheetFormatPr defaultRowHeight="15" x14ac:dyDescent="0.25"/>
  <cols>
    <col min="2" max="2" width="42.140625" style="2" customWidth="1"/>
    <col min="3" max="3" width="28.140625" style="1" customWidth="1"/>
  </cols>
  <sheetData>
    <row r="2" spans="2:3" ht="66" customHeight="1" x14ac:dyDescent="0.25">
      <c r="B2" s="76" t="s">
        <v>0</v>
      </c>
      <c r="C2" s="76"/>
    </row>
    <row r="4" spans="2:3" x14ac:dyDescent="0.25">
      <c r="B4" s="77" t="s">
        <v>7</v>
      </c>
      <c r="C4" s="77"/>
    </row>
    <row r="6" spans="2:3" ht="45" x14ac:dyDescent="0.25">
      <c r="B6" s="3" t="s">
        <v>3</v>
      </c>
      <c r="C6" s="4">
        <v>9</v>
      </c>
    </row>
    <row r="7" spans="2:3" ht="45" x14ac:dyDescent="0.25">
      <c r="B7" s="3" t="s">
        <v>4</v>
      </c>
      <c r="C7" s="4">
        <v>4</v>
      </c>
    </row>
    <row r="8" spans="2:3" ht="75" x14ac:dyDescent="0.25">
      <c r="B8" s="3" t="s">
        <v>5</v>
      </c>
      <c r="C8" s="4">
        <v>0</v>
      </c>
    </row>
    <row r="9" spans="2:3" ht="45" x14ac:dyDescent="0.25">
      <c r="B9" s="3" t="s">
        <v>6</v>
      </c>
      <c r="C9" s="4">
        <v>1.73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B1" sqref="B1:E1048576"/>
    </sheetView>
  </sheetViews>
  <sheetFormatPr defaultRowHeight="15" x14ac:dyDescent="0.25"/>
  <cols>
    <col min="2" max="2" width="6.7109375" style="15" customWidth="1"/>
    <col min="3" max="3" width="38.7109375" style="1" customWidth="1"/>
    <col min="4" max="4" width="11.42578125" customWidth="1"/>
  </cols>
  <sheetData>
    <row r="2" spans="2:5" ht="81" customHeight="1" x14ac:dyDescent="0.25">
      <c r="B2" s="78" t="s">
        <v>23</v>
      </c>
      <c r="C2" s="79"/>
      <c r="D2" s="79"/>
      <c r="E2" s="79"/>
    </row>
    <row r="3" spans="2:5" ht="15.75" x14ac:dyDescent="0.25">
      <c r="B3" s="5"/>
      <c r="C3" s="6"/>
      <c r="D3" s="6"/>
      <c r="E3" s="6"/>
    </row>
    <row r="4" spans="2:5" ht="15.75" x14ac:dyDescent="0.25">
      <c r="B4" s="78" t="s">
        <v>8</v>
      </c>
      <c r="C4" s="78"/>
      <c r="D4" s="78"/>
      <c r="E4" s="78"/>
    </row>
    <row r="5" spans="2:5" ht="15.75" x14ac:dyDescent="0.25">
      <c r="B5" s="14"/>
      <c r="C5"/>
    </row>
    <row r="6" spans="2:5" ht="15.75" x14ac:dyDescent="0.25">
      <c r="B6" s="80" t="s">
        <v>9</v>
      </c>
      <c r="C6" s="80"/>
      <c r="D6" s="80"/>
      <c r="E6" s="80"/>
    </row>
    <row r="7" spans="2:5" ht="31.5" x14ac:dyDescent="0.25">
      <c r="B7" s="7" t="s">
        <v>10</v>
      </c>
      <c r="C7" s="8" t="s">
        <v>11</v>
      </c>
      <c r="D7" s="8" t="s">
        <v>12</v>
      </c>
      <c r="E7" s="8" t="s">
        <v>13</v>
      </c>
    </row>
    <row r="8" spans="2:5" ht="15.75" x14ac:dyDescent="0.25">
      <c r="B8" s="9">
        <v>1</v>
      </c>
      <c r="C8" s="10" t="s">
        <v>14</v>
      </c>
      <c r="D8" s="8" t="s">
        <v>15</v>
      </c>
      <c r="E8" s="8">
        <v>34</v>
      </c>
    </row>
    <row r="9" spans="2:5" ht="15.75" x14ac:dyDescent="0.25">
      <c r="B9" s="9">
        <v>2</v>
      </c>
      <c r="C9" s="10" t="s">
        <v>16</v>
      </c>
      <c r="D9" s="8" t="s">
        <v>15</v>
      </c>
      <c r="E9" s="8">
        <v>14</v>
      </c>
    </row>
    <row r="10" spans="2:5" ht="31.5" x14ac:dyDescent="0.25">
      <c r="B10" s="9">
        <v>3</v>
      </c>
      <c r="C10" s="10" t="s">
        <v>17</v>
      </c>
      <c r="D10" s="8" t="s">
        <v>15</v>
      </c>
      <c r="E10" s="8">
        <v>0</v>
      </c>
    </row>
    <row r="11" spans="2:5" x14ac:dyDescent="0.25">
      <c r="B11" s="81">
        <v>4</v>
      </c>
      <c r="C11" s="82" t="s">
        <v>18</v>
      </c>
      <c r="D11" s="83" t="s">
        <v>19</v>
      </c>
      <c r="E11" s="83" t="s">
        <v>20</v>
      </c>
    </row>
    <row r="12" spans="2:5" x14ac:dyDescent="0.25">
      <c r="B12" s="81"/>
      <c r="C12" s="82"/>
      <c r="D12" s="83"/>
      <c r="E12" s="83"/>
    </row>
    <row r="13" spans="2:5" ht="47.25" x14ac:dyDescent="0.25">
      <c r="B13" s="9">
        <v>5</v>
      </c>
      <c r="C13" s="10" t="s">
        <v>24</v>
      </c>
      <c r="D13" s="8" t="s">
        <v>21</v>
      </c>
      <c r="E13" s="8">
        <v>1.73</v>
      </c>
    </row>
    <row r="14" spans="2:5" ht="15.75" hidden="1" x14ac:dyDescent="0.25">
      <c r="B14" s="9"/>
      <c r="C14" s="10"/>
      <c r="D14" s="8"/>
      <c r="E14" s="8"/>
    </row>
    <row r="15" spans="2:5" ht="31.5" x14ac:dyDescent="0.25">
      <c r="B15" s="9" t="s">
        <v>22</v>
      </c>
      <c r="C15" s="10" t="s">
        <v>25</v>
      </c>
      <c r="D15" s="8" t="s">
        <v>21</v>
      </c>
      <c r="E15" s="8">
        <v>1.73</v>
      </c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G19" sqref="G19"/>
    </sheetView>
  </sheetViews>
  <sheetFormatPr defaultRowHeight="15" x14ac:dyDescent="0.25"/>
  <cols>
    <col min="2" max="2" width="6.7109375" style="15" customWidth="1"/>
    <col min="3" max="3" width="38.7109375" style="1" customWidth="1"/>
    <col min="4" max="4" width="11.42578125" customWidth="1"/>
  </cols>
  <sheetData>
    <row r="2" spans="2:5" ht="84" customHeight="1" x14ac:dyDescent="0.25">
      <c r="B2" s="78" t="s">
        <v>23</v>
      </c>
      <c r="C2" s="79"/>
      <c r="D2" s="79"/>
      <c r="E2" s="79"/>
    </row>
    <row r="3" spans="2:5" ht="15.75" x14ac:dyDescent="0.25">
      <c r="B3" s="5"/>
      <c r="C3" s="6"/>
      <c r="D3" s="6"/>
      <c r="E3" s="6"/>
    </row>
    <row r="4" spans="2:5" ht="15.75" x14ac:dyDescent="0.25">
      <c r="B4" s="78" t="s">
        <v>26</v>
      </c>
      <c r="C4" s="78"/>
      <c r="D4" s="78"/>
      <c r="E4" s="78"/>
    </row>
    <row r="5" spans="2:5" ht="15.75" x14ac:dyDescent="0.25">
      <c r="B5" s="14"/>
      <c r="C5"/>
    </row>
    <row r="6" spans="2:5" ht="15.75" x14ac:dyDescent="0.25">
      <c r="B6" s="80" t="s">
        <v>9</v>
      </c>
      <c r="C6" s="80"/>
      <c r="D6" s="80"/>
      <c r="E6" s="80"/>
    </row>
    <row r="7" spans="2:5" ht="31.5" x14ac:dyDescent="0.25">
      <c r="B7" s="7" t="s">
        <v>10</v>
      </c>
      <c r="C7" s="13" t="s">
        <v>11</v>
      </c>
      <c r="D7" s="13" t="s">
        <v>12</v>
      </c>
      <c r="E7" s="13" t="s">
        <v>13</v>
      </c>
    </row>
    <row r="8" spans="2:5" ht="15.75" x14ac:dyDescent="0.25">
      <c r="B8" s="11">
        <v>1</v>
      </c>
      <c r="C8" s="12" t="s">
        <v>14</v>
      </c>
      <c r="D8" s="13" t="s">
        <v>15</v>
      </c>
      <c r="E8" s="13">
        <f>9</f>
        <v>9</v>
      </c>
    </row>
    <row r="9" spans="2:5" ht="15.75" x14ac:dyDescent="0.25">
      <c r="B9" s="11">
        <v>2</v>
      </c>
      <c r="C9" s="12" t="s">
        <v>16</v>
      </c>
      <c r="D9" s="13" t="s">
        <v>15</v>
      </c>
      <c r="E9" s="13">
        <f>14</f>
        <v>14</v>
      </c>
    </row>
    <row r="10" spans="2:5" ht="31.5" x14ac:dyDescent="0.25">
      <c r="B10" s="11">
        <v>3</v>
      </c>
      <c r="C10" s="12" t="s">
        <v>17</v>
      </c>
      <c r="D10" s="13" t="s">
        <v>15</v>
      </c>
      <c r="E10" s="13">
        <v>0</v>
      </c>
    </row>
    <row r="11" spans="2:5" x14ac:dyDescent="0.25">
      <c r="B11" s="81">
        <v>4</v>
      </c>
      <c r="C11" s="82" t="s">
        <v>18</v>
      </c>
      <c r="D11" s="83" t="s">
        <v>19</v>
      </c>
      <c r="E11" s="83" t="s">
        <v>20</v>
      </c>
    </row>
    <row r="12" spans="2:5" x14ac:dyDescent="0.25">
      <c r="B12" s="81"/>
      <c r="C12" s="82"/>
      <c r="D12" s="83"/>
      <c r="E12" s="83"/>
    </row>
    <row r="13" spans="2:5" ht="47.25" x14ac:dyDescent="0.25">
      <c r="B13" s="11">
        <v>5</v>
      </c>
      <c r="C13" s="12" t="s">
        <v>24</v>
      </c>
      <c r="D13" s="13" t="s">
        <v>21</v>
      </c>
      <c r="E13" s="13">
        <v>1.73</v>
      </c>
    </row>
    <row r="14" spans="2:5" ht="15.75" hidden="1" x14ac:dyDescent="0.25">
      <c r="B14" s="11"/>
      <c r="C14" s="12"/>
      <c r="D14" s="13"/>
      <c r="E14" s="13"/>
    </row>
    <row r="15" spans="2:5" ht="31.5" x14ac:dyDescent="0.25">
      <c r="B15" s="11" t="s">
        <v>22</v>
      </c>
      <c r="C15" s="12" t="s">
        <v>25</v>
      </c>
      <c r="D15" s="13" t="s">
        <v>21</v>
      </c>
      <c r="E15" s="13">
        <v>1.73</v>
      </c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J30" sqref="J30"/>
    </sheetView>
  </sheetViews>
  <sheetFormatPr defaultRowHeight="15" x14ac:dyDescent="0.25"/>
  <cols>
    <col min="2" max="2" width="6.7109375" style="15" customWidth="1"/>
    <col min="3" max="3" width="38.7109375" style="1" customWidth="1"/>
    <col min="4" max="4" width="11.42578125" customWidth="1"/>
  </cols>
  <sheetData>
    <row r="2" spans="2:5" ht="84" customHeight="1" x14ac:dyDescent="0.25">
      <c r="B2" s="78" t="s">
        <v>23</v>
      </c>
      <c r="C2" s="79"/>
      <c r="D2" s="79"/>
      <c r="E2" s="79"/>
    </row>
    <row r="3" spans="2:5" ht="15.75" x14ac:dyDescent="0.25">
      <c r="B3" s="16"/>
      <c r="C3" s="17"/>
      <c r="D3" s="17"/>
      <c r="E3" s="17"/>
    </row>
    <row r="4" spans="2:5" ht="15.75" x14ac:dyDescent="0.25">
      <c r="B4" s="78" t="s">
        <v>27</v>
      </c>
      <c r="C4" s="78"/>
      <c r="D4" s="78"/>
      <c r="E4" s="78"/>
    </row>
    <row r="5" spans="2:5" ht="15.75" x14ac:dyDescent="0.25">
      <c r="B5" s="14"/>
      <c r="C5"/>
    </row>
    <row r="6" spans="2:5" ht="15.75" x14ac:dyDescent="0.25">
      <c r="B6" s="80" t="s">
        <v>9</v>
      </c>
      <c r="C6" s="80"/>
      <c r="D6" s="80"/>
      <c r="E6" s="80"/>
    </row>
    <row r="7" spans="2:5" ht="31.5" x14ac:dyDescent="0.25">
      <c r="B7" s="7" t="s">
        <v>10</v>
      </c>
      <c r="C7" s="20" t="s">
        <v>11</v>
      </c>
      <c r="D7" s="20" t="s">
        <v>12</v>
      </c>
      <c r="E7" s="20" t="s">
        <v>13</v>
      </c>
    </row>
    <row r="8" spans="2:5" ht="15.75" x14ac:dyDescent="0.25">
      <c r="B8" s="18">
        <v>1</v>
      </c>
      <c r="C8" s="19" t="s">
        <v>14</v>
      </c>
      <c r="D8" s="20" t="s">
        <v>15</v>
      </c>
      <c r="E8" s="20">
        <v>4</v>
      </c>
    </row>
    <row r="9" spans="2:5" ht="15.75" x14ac:dyDescent="0.25">
      <c r="B9" s="18">
        <v>2</v>
      </c>
      <c r="C9" s="19" t="s">
        <v>16</v>
      </c>
      <c r="D9" s="20" t="s">
        <v>15</v>
      </c>
      <c r="E9" s="20">
        <v>0</v>
      </c>
    </row>
    <row r="10" spans="2:5" ht="31.5" x14ac:dyDescent="0.25">
      <c r="B10" s="18">
        <v>3</v>
      </c>
      <c r="C10" s="19" t="s">
        <v>17</v>
      </c>
      <c r="D10" s="20" t="s">
        <v>15</v>
      </c>
      <c r="E10" s="20">
        <v>0</v>
      </c>
    </row>
    <row r="11" spans="2:5" x14ac:dyDescent="0.25">
      <c r="B11" s="81">
        <v>4</v>
      </c>
      <c r="C11" s="82" t="s">
        <v>18</v>
      </c>
      <c r="D11" s="83" t="s">
        <v>19</v>
      </c>
      <c r="E11" s="83" t="s">
        <v>20</v>
      </c>
    </row>
    <row r="12" spans="2:5" x14ac:dyDescent="0.25">
      <c r="B12" s="81"/>
      <c r="C12" s="82"/>
      <c r="D12" s="83"/>
      <c r="E12" s="83"/>
    </row>
    <row r="13" spans="2:5" ht="47.25" x14ac:dyDescent="0.25">
      <c r="B13" s="18">
        <v>5</v>
      </c>
      <c r="C13" s="19" t="s">
        <v>24</v>
      </c>
      <c r="D13" s="20" t="s">
        <v>21</v>
      </c>
      <c r="E13" s="20">
        <v>1.4550000000000001</v>
      </c>
    </row>
    <row r="14" spans="2:5" ht="15.75" hidden="1" x14ac:dyDescent="0.25">
      <c r="B14" s="18"/>
      <c r="C14" s="19"/>
      <c r="D14" s="20"/>
      <c r="E14" s="20"/>
    </row>
    <row r="15" spans="2:5" ht="31.5" x14ac:dyDescent="0.25">
      <c r="B15" s="18" t="s">
        <v>22</v>
      </c>
      <c r="C15" s="19" t="s">
        <v>25</v>
      </c>
      <c r="D15" s="20" t="s">
        <v>21</v>
      </c>
      <c r="E15" s="20">
        <v>1.4550000000000001</v>
      </c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M19" sqref="M19"/>
    </sheetView>
  </sheetViews>
  <sheetFormatPr defaultRowHeight="15" x14ac:dyDescent="0.25"/>
  <cols>
    <col min="2" max="2" width="6.7109375" style="15" customWidth="1"/>
    <col min="3" max="3" width="38.7109375" style="1" customWidth="1"/>
    <col min="4" max="4" width="11.42578125" customWidth="1"/>
  </cols>
  <sheetData>
    <row r="2" spans="2:5" ht="84" customHeight="1" x14ac:dyDescent="0.25">
      <c r="B2" s="78" t="s">
        <v>23</v>
      </c>
      <c r="C2" s="79"/>
      <c r="D2" s="79"/>
      <c r="E2" s="79"/>
    </row>
    <row r="3" spans="2:5" ht="15.75" x14ac:dyDescent="0.25">
      <c r="B3" s="21"/>
      <c r="C3" s="22"/>
      <c r="D3" s="22"/>
      <c r="E3" s="22"/>
    </row>
    <row r="4" spans="2:5" ht="15.75" x14ac:dyDescent="0.25">
      <c r="B4" s="78" t="s">
        <v>28</v>
      </c>
      <c r="C4" s="78"/>
      <c r="D4" s="78"/>
      <c r="E4" s="78"/>
    </row>
    <row r="5" spans="2:5" ht="15.75" x14ac:dyDescent="0.25">
      <c r="B5" s="14"/>
      <c r="C5"/>
    </row>
    <row r="6" spans="2:5" ht="15.75" x14ac:dyDescent="0.25">
      <c r="B6" s="80" t="s">
        <v>9</v>
      </c>
      <c r="C6" s="80"/>
      <c r="D6" s="80"/>
      <c r="E6" s="80"/>
    </row>
    <row r="7" spans="2:5" ht="31.5" x14ac:dyDescent="0.25">
      <c r="B7" s="7" t="s">
        <v>10</v>
      </c>
      <c r="C7" s="25" t="s">
        <v>11</v>
      </c>
      <c r="D7" s="25" t="s">
        <v>12</v>
      </c>
      <c r="E7" s="25" t="s">
        <v>13</v>
      </c>
    </row>
    <row r="8" spans="2:5" ht="15.75" x14ac:dyDescent="0.25">
      <c r="B8" s="23">
        <v>1</v>
      </c>
      <c r="C8" s="24" t="s">
        <v>14</v>
      </c>
      <c r="D8" s="25" t="s">
        <v>15</v>
      </c>
      <c r="E8" s="25">
        <v>2</v>
      </c>
    </row>
    <row r="9" spans="2:5" ht="15.75" x14ac:dyDescent="0.25">
      <c r="B9" s="23">
        <v>2</v>
      </c>
      <c r="C9" s="24" t="s">
        <v>16</v>
      </c>
      <c r="D9" s="25" t="s">
        <v>15</v>
      </c>
      <c r="E9" s="25">
        <v>5</v>
      </c>
    </row>
    <row r="10" spans="2:5" ht="31.5" x14ac:dyDescent="0.25">
      <c r="B10" s="23">
        <v>3</v>
      </c>
      <c r="C10" s="24" t="s">
        <v>17</v>
      </c>
      <c r="D10" s="25" t="s">
        <v>15</v>
      </c>
      <c r="E10" s="25">
        <v>0</v>
      </c>
    </row>
    <row r="11" spans="2:5" x14ac:dyDescent="0.25">
      <c r="B11" s="81">
        <v>4</v>
      </c>
      <c r="C11" s="82" t="s">
        <v>18</v>
      </c>
      <c r="D11" s="83" t="s">
        <v>19</v>
      </c>
      <c r="E11" s="83" t="s">
        <v>20</v>
      </c>
    </row>
    <row r="12" spans="2:5" x14ac:dyDescent="0.25">
      <c r="B12" s="81"/>
      <c r="C12" s="82"/>
      <c r="D12" s="83"/>
      <c r="E12" s="83"/>
    </row>
    <row r="13" spans="2:5" ht="47.25" x14ac:dyDescent="0.25">
      <c r="B13" s="23">
        <v>5</v>
      </c>
      <c r="C13" s="24" t="s">
        <v>24</v>
      </c>
      <c r="D13" s="25" t="s">
        <v>21</v>
      </c>
      <c r="E13" s="25">
        <v>1.4550000000000001</v>
      </c>
    </row>
    <row r="14" spans="2:5" ht="15.75" hidden="1" x14ac:dyDescent="0.25">
      <c r="B14" s="23"/>
      <c r="C14" s="24"/>
      <c r="D14" s="25"/>
      <c r="E14" s="25"/>
    </row>
    <row r="15" spans="2:5" ht="31.5" x14ac:dyDescent="0.25">
      <c r="B15" s="23" t="s">
        <v>22</v>
      </c>
      <c r="C15" s="24" t="s">
        <v>25</v>
      </c>
      <c r="D15" s="25" t="s">
        <v>21</v>
      </c>
      <c r="E15" s="25">
        <v>1.4550000000000001</v>
      </c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O18" sqref="O18"/>
    </sheetView>
  </sheetViews>
  <sheetFormatPr defaultRowHeight="15" x14ac:dyDescent="0.25"/>
  <cols>
    <col min="2" max="2" width="6.7109375" style="15" customWidth="1"/>
    <col min="3" max="3" width="38.7109375" style="1" customWidth="1"/>
    <col min="4" max="4" width="11.42578125" customWidth="1"/>
  </cols>
  <sheetData>
    <row r="2" spans="2:5" ht="84" customHeight="1" x14ac:dyDescent="0.25">
      <c r="B2" s="78" t="s">
        <v>23</v>
      </c>
      <c r="C2" s="79"/>
      <c r="D2" s="79"/>
      <c r="E2" s="79"/>
    </row>
    <row r="3" spans="2:5" ht="15.75" x14ac:dyDescent="0.25">
      <c r="B3" s="26"/>
      <c r="C3" s="27"/>
      <c r="D3" s="27"/>
      <c r="E3" s="27"/>
    </row>
    <row r="4" spans="2:5" ht="15.75" x14ac:dyDescent="0.25">
      <c r="B4" s="78" t="s">
        <v>29</v>
      </c>
      <c r="C4" s="78"/>
      <c r="D4" s="78"/>
      <c r="E4" s="78"/>
    </row>
    <row r="5" spans="2:5" ht="15.75" x14ac:dyDescent="0.25">
      <c r="B5" s="14"/>
      <c r="C5"/>
    </row>
    <row r="6" spans="2:5" ht="15.75" x14ac:dyDescent="0.25">
      <c r="B6" s="80" t="s">
        <v>9</v>
      </c>
      <c r="C6" s="80"/>
      <c r="D6" s="80"/>
      <c r="E6" s="80"/>
    </row>
    <row r="7" spans="2:5" ht="31.5" x14ac:dyDescent="0.25">
      <c r="B7" s="7" t="s">
        <v>10</v>
      </c>
      <c r="C7" s="30" t="s">
        <v>11</v>
      </c>
      <c r="D7" s="30" t="s">
        <v>12</v>
      </c>
      <c r="E7" s="30" t="s">
        <v>13</v>
      </c>
    </row>
    <row r="8" spans="2:5" ht="15.75" x14ac:dyDescent="0.25">
      <c r="B8" s="28">
        <v>1</v>
      </c>
      <c r="C8" s="29" t="s">
        <v>14</v>
      </c>
      <c r="D8" s="30" t="s">
        <v>15</v>
      </c>
      <c r="E8" s="30">
        <v>21</v>
      </c>
    </row>
    <row r="9" spans="2:5" ht="15.75" x14ac:dyDescent="0.25">
      <c r="B9" s="28">
        <v>2</v>
      </c>
      <c r="C9" s="29" t="s">
        <v>16</v>
      </c>
      <c r="D9" s="30" t="s">
        <v>15</v>
      </c>
      <c r="E9" s="30">
        <v>15</v>
      </c>
    </row>
    <row r="10" spans="2:5" ht="31.5" x14ac:dyDescent="0.25">
      <c r="B10" s="28">
        <v>3</v>
      </c>
      <c r="C10" s="29" t="s">
        <v>17</v>
      </c>
      <c r="D10" s="30" t="s">
        <v>15</v>
      </c>
      <c r="E10" s="30">
        <v>0</v>
      </c>
    </row>
    <row r="11" spans="2:5" x14ac:dyDescent="0.25">
      <c r="B11" s="81">
        <v>4</v>
      </c>
      <c r="C11" s="82" t="s">
        <v>18</v>
      </c>
      <c r="D11" s="83" t="s">
        <v>19</v>
      </c>
      <c r="E11" s="83" t="s">
        <v>20</v>
      </c>
    </row>
    <row r="12" spans="2:5" x14ac:dyDescent="0.25">
      <c r="B12" s="81"/>
      <c r="C12" s="82"/>
      <c r="D12" s="83"/>
      <c r="E12" s="83"/>
    </row>
    <row r="13" spans="2:5" ht="47.25" x14ac:dyDescent="0.25">
      <c r="B13" s="28">
        <v>5</v>
      </c>
      <c r="C13" s="29" t="s">
        <v>24</v>
      </c>
      <c r="D13" s="30" t="s">
        <v>21</v>
      </c>
      <c r="E13" s="30">
        <v>1.4550000000000001</v>
      </c>
    </row>
    <row r="14" spans="2:5" ht="15.75" hidden="1" x14ac:dyDescent="0.25">
      <c r="B14" s="28"/>
      <c r="C14" s="29"/>
      <c r="D14" s="30"/>
      <c r="E14" s="30"/>
    </row>
    <row r="15" spans="2:5" ht="31.5" x14ac:dyDescent="0.25">
      <c r="B15" s="28" t="s">
        <v>22</v>
      </c>
      <c r="C15" s="29" t="s">
        <v>25</v>
      </c>
      <c r="D15" s="30" t="s">
        <v>21</v>
      </c>
      <c r="E15" s="30">
        <v>1.4550000000000001</v>
      </c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M15" sqref="M15"/>
    </sheetView>
  </sheetViews>
  <sheetFormatPr defaultRowHeight="15" x14ac:dyDescent="0.25"/>
  <cols>
    <col min="2" max="2" width="6.7109375" style="15" customWidth="1"/>
    <col min="3" max="3" width="38.7109375" style="1" customWidth="1"/>
    <col min="4" max="4" width="11.42578125" customWidth="1"/>
  </cols>
  <sheetData>
    <row r="2" spans="2:5" ht="84" customHeight="1" x14ac:dyDescent="0.25">
      <c r="B2" s="78" t="s">
        <v>23</v>
      </c>
      <c r="C2" s="79"/>
      <c r="D2" s="79"/>
      <c r="E2" s="79"/>
    </row>
    <row r="3" spans="2:5" ht="15.75" x14ac:dyDescent="0.25">
      <c r="B3" s="36"/>
      <c r="C3" s="37"/>
      <c r="D3" s="37"/>
      <c r="E3" s="37"/>
    </row>
    <row r="4" spans="2:5" ht="15.75" x14ac:dyDescent="0.25">
      <c r="B4" s="78" t="s">
        <v>30</v>
      </c>
      <c r="C4" s="78"/>
      <c r="D4" s="78"/>
      <c r="E4" s="78"/>
    </row>
    <row r="5" spans="2:5" ht="15.75" x14ac:dyDescent="0.25">
      <c r="B5" s="14"/>
      <c r="C5"/>
    </row>
    <row r="6" spans="2:5" ht="15.75" x14ac:dyDescent="0.25">
      <c r="B6" s="80" t="s">
        <v>9</v>
      </c>
      <c r="C6" s="80"/>
      <c r="D6" s="80"/>
      <c r="E6" s="80"/>
    </row>
    <row r="7" spans="2:5" ht="31.5" x14ac:dyDescent="0.25">
      <c r="B7" s="7" t="s">
        <v>10</v>
      </c>
      <c r="C7" s="40" t="s">
        <v>11</v>
      </c>
      <c r="D7" s="40" t="s">
        <v>12</v>
      </c>
      <c r="E7" s="40" t="s">
        <v>13</v>
      </c>
    </row>
    <row r="8" spans="2:5" ht="15.75" x14ac:dyDescent="0.25">
      <c r="B8" s="38">
        <v>1</v>
      </c>
      <c r="C8" s="39" t="s">
        <v>14</v>
      </c>
      <c r="D8" s="40" t="s">
        <v>15</v>
      </c>
      <c r="E8" s="40">
        <v>15</v>
      </c>
    </row>
    <row r="9" spans="2:5" ht="15.75" x14ac:dyDescent="0.25">
      <c r="B9" s="38">
        <v>2</v>
      </c>
      <c r="C9" s="39" t="s">
        <v>16</v>
      </c>
      <c r="D9" s="40" t="s">
        <v>15</v>
      </c>
      <c r="E9" s="40">
        <v>14</v>
      </c>
    </row>
    <row r="10" spans="2:5" ht="31.5" x14ac:dyDescent="0.25">
      <c r="B10" s="38">
        <v>3</v>
      </c>
      <c r="C10" s="39" t="s">
        <v>17</v>
      </c>
      <c r="D10" s="40" t="s">
        <v>15</v>
      </c>
      <c r="E10" s="40">
        <v>0</v>
      </c>
    </row>
    <row r="11" spans="2:5" x14ac:dyDescent="0.25">
      <c r="B11" s="81">
        <v>4</v>
      </c>
      <c r="C11" s="82" t="s">
        <v>18</v>
      </c>
      <c r="D11" s="83" t="s">
        <v>19</v>
      </c>
      <c r="E11" s="83" t="s">
        <v>20</v>
      </c>
    </row>
    <row r="12" spans="2:5" x14ac:dyDescent="0.25">
      <c r="B12" s="81"/>
      <c r="C12" s="82"/>
      <c r="D12" s="83"/>
      <c r="E12" s="83"/>
    </row>
    <row r="13" spans="2:5" ht="47.25" x14ac:dyDescent="0.25">
      <c r="B13" s="38">
        <v>5</v>
      </c>
      <c r="C13" s="39" t="s">
        <v>24</v>
      </c>
      <c r="D13" s="40" t="s">
        <v>21</v>
      </c>
      <c r="E13" s="40">
        <v>1.46</v>
      </c>
    </row>
    <row r="14" spans="2:5" ht="15.75" hidden="1" x14ac:dyDescent="0.25">
      <c r="B14" s="38"/>
      <c r="C14" s="39"/>
      <c r="D14" s="40"/>
      <c r="E14" s="40"/>
    </row>
    <row r="15" spans="2:5" ht="31.5" x14ac:dyDescent="0.25">
      <c r="B15" s="38" t="s">
        <v>22</v>
      </c>
      <c r="C15" s="39" t="s">
        <v>25</v>
      </c>
      <c r="D15" s="40" t="s">
        <v>21</v>
      </c>
      <c r="E15" s="40">
        <v>1.46</v>
      </c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4 квартал 2018</vt:lpstr>
      <vt:lpstr>1 квартал 2019</vt:lpstr>
      <vt:lpstr>2 квартал 2019</vt:lpstr>
      <vt:lpstr>3 квартал 2019</vt:lpstr>
      <vt:lpstr>4 квартал 2019</vt:lpstr>
      <vt:lpstr>1 квартал 2020</vt:lpstr>
      <vt:lpstr>2 квартал 2020</vt:lpstr>
      <vt:lpstr>3 квартал 2020</vt:lpstr>
      <vt:lpstr>4 квартал 2020</vt:lpstr>
      <vt:lpstr>1 квартал 2021</vt:lpstr>
      <vt:lpstr>2 квартал 2021</vt:lpstr>
      <vt:lpstr>3 квартал 2021</vt:lpstr>
      <vt:lpstr>4 квартал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2022-01-11T05:32:27Z</dcterms:modified>
</cp:coreProperties>
</file>