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0.30.12\служба ито\ Общая  - СИТО\ САЙТ\ПЭО\29.04.2022\ВС\"/>
    </mc:Choice>
  </mc:AlternateContent>
  <bookViews>
    <workbookView xWindow="0" yWindow="0" windowWidth="28800" windowHeight="12300"/>
  </bookViews>
  <sheets>
    <sheet name="Лист1" sheetId="1" r:id="rId1"/>
  </sheets>
  <externalReferences>
    <externalReference r:id="rId2"/>
  </externalReferences>
  <definedNames>
    <definedName name="buhg_flag">[1]Титульный!$F$32</definedName>
    <definedName name="dateBuhg">[1]Титульный!$F$33</definedName>
    <definedName name="List01_flag_index_1">Лист1!$G$39:$H$39</definedName>
    <definedName name="List01_flag_index_2">Лист1!$G$41:$H$41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5" i="1" l="1"/>
  <c r="G64" i="1"/>
  <c r="G62" i="1"/>
  <c r="G58" i="1"/>
  <c r="G42" i="1"/>
  <c r="G29" i="1"/>
  <c r="G27" i="1"/>
  <c r="G26" i="1"/>
  <c r="G25" i="1"/>
  <c r="G24" i="1" s="1"/>
  <c r="G18" i="1" s="1"/>
  <c r="G21" i="1"/>
  <c r="G16" i="1"/>
  <c r="G15" i="1"/>
  <c r="K41" i="1"/>
  <c r="K39" i="1"/>
  <c r="G54" i="1" l="1"/>
  <c r="G77" i="1" s="1"/>
</calcChain>
</file>

<file path=xl/comments1.xml><?xml version="1.0" encoding="utf-8"?>
<comments xmlns="http://schemas.openxmlformats.org/spreadsheetml/2006/main">
  <authors>
    <author>User</author>
  </authors>
  <commentList>
    <comment ref="G13" authorId="0" shapeId="0">
      <text>
        <r>
          <rPr>
            <sz val="9"/>
            <color indexed="81"/>
            <rFont val="Tahoma"/>
            <family val="2"/>
            <charset val="204"/>
          </rPr>
          <t>Для перехода к Форме 1.0.1 
дважды кликните по этой ячейке</t>
        </r>
      </text>
    </comment>
  </commentList>
</comments>
</file>

<file path=xl/sharedStrings.xml><?xml version="1.0" encoding="utf-8"?>
<sst xmlns="http://schemas.openxmlformats.org/spreadsheetml/2006/main" count="187" uniqueCount="139">
  <si>
    <t>тыс. руб.</t>
  </si>
  <si>
    <t>Указываются прочие расходы, которые подлежат отнесению на регулируемые виды деятельности в соответствии с законодательством в сфере водоснабжения и водоотведения.</t>
  </si>
  <si>
    <t>%</t>
  </si>
  <si>
    <t>Указывается показатель использования по производственному объекту как процент объем перекачки по отношению к пиковому дню отчетного года.</t>
  </si>
  <si>
    <t>Информация об основных показателях финансово-хозяйственной деятельности регулируемой организации, включая структуру основных производственных затрат (в части регулируемой деятельности)</t>
  </si>
  <si>
    <t>Параметры формы</t>
  </si>
  <si>
    <t>Описание параметров формы</t>
  </si>
  <si>
    <t>№ п/п</t>
  </si>
  <si>
    <t>Наименование параметра</t>
  </si>
  <si>
    <t>Единица измерения</t>
  </si>
  <si>
    <t>Вид деятельности:_x000D_
  - Холодное водоснабжение. Питьевая вода_x000D_
_x000D_
Территория оказания услуг:_x000D_
  - без дифференциации_x000D_
_x000D_
Централизованная система холодного водоснабжения:_x000D_
  - наименование отсутствует</t>
  </si>
  <si>
    <t>Информация</t>
  </si>
  <si>
    <t>1</t>
  </si>
  <si>
    <t>2</t>
  </si>
  <si>
    <t>3</t>
  </si>
  <si>
    <t>Дата сдачи годового бухгалтерского баланса в налоговые органы</t>
  </si>
  <si>
    <t>х</t>
  </si>
  <si>
    <t>Указывается календарная дата сдачи бухгалтерского баланса в налоговые органы в случае, если организация сдает бухгалтерский баланс в налоговые органы по виду регулируемой деятельности, в отношении которого размещаются данные. Дата указывается в виде «ДД.ММ.ГГГГ».</t>
  </si>
  <si>
    <t>Выручка от регулируемого вида деятельности</t>
  </si>
  <si>
    <t>Указывается выручка от регулируемой деятельности по виду деятельности в сфере холодного водоснабжения.</t>
  </si>
  <si>
    <t>Себестоимость производимых товаров (оказываемых услуг) по регулируемому виду деятельности, включая:</t>
  </si>
  <si>
    <t>Указывается суммарная себестоимость производимых товаров.</t>
  </si>
  <si>
    <t>3.1</t>
  </si>
  <si>
    <t>Расходы на оплату холодной воды, приобретаемой у других организаций для последующей подачи потребителям</t>
  </si>
  <si>
    <t>3.2</t>
  </si>
  <si>
    <t>Расходы на покупаемую электрическую энергию (мощность), используемую в технологическом процессе:</t>
  </si>
  <si>
    <t>3.2.1</t>
  </si>
  <si>
    <t>Средневзвешенная стоимость 1 кВт.ч (с учетом мощности)</t>
  </si>
  <si>
    <t>руб.</t>
  </si>
  <si>
    <t>3.2.2</t>
  </si>
  <si>
    <t>Объем приобретения электрической энергии</t>
  </si>
  <si>
    <t>тыс. кВт·ч</t>
  </si>
  <si>
    <t>3.3</t>
  </si>
  <si>
    <t>Расходы на химические реагенты, используемые в технологическом процессе</t>
  </si>
  <si>
    <t>3.4</t>
  </si>
  <si>
    <t>Расходы на оплату труда и отчисления на социальные нужды основного производственного персонала, в том числе:</t>
  </si>
  <si>
    <t>Указывается общая сумма расходов на оплату труда и отчислений на социальные нужды основного производственного персонала.</t>
  </si>
  <si>
    <t>3.4.1</t>
  </si>
  <si>
    <t>Расходы на оплату труда основного производственного персонала</t>
  </si>
  <si>
    <t>3.4.2</t>
  </si>
  <si>
    <t>Отчисления на социальные нужды основного производственного персонала</t>
  </si>
  <si>
    <t>3.5</t>
  </si>
  <si>
    <t>Расходы на оплату труда и отчисления на социальные нужды административно-управленческого персонала, в том числе:</t>
  </si>
  <si>
    <t>Указывается общая сумма расходов на оплату труда и отчислений на социальные нужды административно-управленческого персонала.</t>
  </si>
  <si>
    <t>3.5.1</t>
  </si>
  <si>
    <t>Расходы на оплату труда административно-управленческого персонала</t>
  </si>
  <si>
    <t>3.5.2</t>
  </si>
  <si>
    <t>Отчисления на социальные нужды административно-управленческого персонала</t>
  </si>
  <si>
    <t>3.6</t>
  </si>
  <si>
    <t>Расходы на амортизацию основных производственных средств</t>
  </si>
  <si>
    <t>3.7</t>
  </si>
  <si>
    <t>Расходы на аренду имущества, используемого для осуществления регулируемого вида деятельности</t>
  </si>
  <si>
    <t>3.8</t>
  </si>
  <si>
    <t>Общепроизводственные расходы, в том числе:</t>
  </si>
  <si>
    <t>Указывается общая сумма общепроизводственных расходов.</t>
  </si>
  <si>
    <t>3.8.1</t>
  </si>
  <si>
    <t>Расходы на текущий ремонт</t>
  </si>
  <si>
    <t>Указываются расходы на текущий ремонт, отнесенные к общепроизводственным расходам.</t>
  </si>
  <si>
    <t>3.8.2</t>
  </si>
  <si>
    <t>Расходы на капитальный ремонт</t>
  </si>
  <si>
    <t>Указываются расходы на капитальный ремонт, отнесенные к общепроизводственным расходам.</t>
  </si>
  <si>
    <t>3.9</t>
  </si>
  <si>
    <t>Общехозяйственные расходы, в том числе:</t>
  </si>
  <si>
    <t>Указывается общая сумма общехозяйственных расходов.</t>
  </si>
  <si>
    <t>3.9.1</t>
  </si>
  <si>
    <t>Указываются расходы на текущий ремонт, отнесенные к общехозяйственным расходам.</t>
  </si>
  <si>
    <t>3.9.2</t>
  </si>
  <si>
    <t>Указываются расходы на капитальный ремонт, отнесенные к общехозяйственным расходам.</t>
  </si>
  <si>
    <t>3.10</t>
  </si>
  <si>
    <t>Расходы на капитальный и текущий ремонт основных производственных средств</t>
  </si>
  <si>
    <t>Информация об объемах товаров и услуг, их стоимости и способах приобретения у тех организаций, сумма оплаты услуг которых превышает 20 процентов суммы расходов по указанной статье расходов</t>
  </si>
  <si>
    <t>отсутствует</t>
  </si>
  <si>
    <t>3.11</t>
  </si>
  <si>
    <t>Расходы на услуги производственного характера, оказываемые по договорам с организациями на проведение регламентных работ в рамках технологического процесса</t>
  </si>
  <si>
    <t>3.12</t>
  </si>
  <si>
    <t>Прочие расходы, которые подлежат отнесению на регулируемые виды деятельности, в том числе:</t>
  </si>
  <si>
    <t>Указывается общая сумма прочих расходов, которые подлежат отнесению на регулируемые виды деятельности в соответствии с основами ценообразования в сфере водоснабжения и водоотведения.</t>
  </si>
  <si>
    <t>3.12.0</t>
  </si>
  <si>
    <t>SUM_CALC</t>
  </si>
  <si>
    <t>О</t>
  </si>
  <si>
    <t>3.12.1</t>
  </si>
  <si>
    <t>Прочие расходы</t>
  </si>
  <si>
    <t>Добавить прочие расходы</t>
  </si>
  <si>
    <t>В случае наличия нескольких видов прочих расходов информация указывается в отдельных строках.</t>
  </si>
  <si>
    <t>4</t>
  </si>
  <si>
    <t>Чистая прибыль, полученная от регулируемого вида деятельности, в том числе:</t>
  </si>
  <si>
    <t>4.1</t>
  </si>
  <si>
    <t>Размер расходования чистой прибыли на финансирование мероприятий, предусмотренных инвестиционной программой регулируемой организации</t>
  </si>
  <si>
    <t>5</t>
  </si>
  <si>
    <t>Изменение стоимости основных фондов, в том числе:</t>
  </si>
  <si>
    <t>5.1</t>
  </si>
  <si>
    <t>Изменение стоимости основных фондов за счет их ввода в эксплуатацию (вывода из эксплуатации)</t>
  </si>
  <si>
    <t>5.1.1</t>
  </si>
  <si>
    <t>Изменение стоимости основных фондов за счет их ввода в эксплуатацию</t>
  </si>
  <si>
    <t>5.1.2</t>
  </si>
  <si>
    <t>Изменение стоимости основных фондов за счет их вывода в эксплуатацию</t>
  </si>
  <si>
    <t>5.2</t>
  </si>
  <si>
    <t>Изменение стоимости основных фондов за счет их переоценки</t>
  </si>
  <si>
    <t>6</t>
  </si>
  <si>
    <t>Валовая прибыль (убытки) от продажи товаров и услуг по регулируемому виду деятельности</t>
  </si>
  <si>
    <t>7</t>
  </si>
  <si>
    <t>Годовая бухгалтерская отчетность, включая бухгалтерский баланс и приложения к нему</t>
  </si>
  <si>
    <t>x</t>
  </si>
  <si>
    <t>https://portal.eias.ru/Portal/DownloadPage.aspx?type=12&amp;guid=77cdcd87-c75e-4188-8430-381a3379adaa</t>
  </si>
  <si>
    <t>Указывается ссылка на документ, предварительно загруженный в хранилище файлов ФГИС ЕИАС.
Раскрывается регулируемой организацией, выручка от регулируемых видов деятельности которой превышает 80 процентов совокупной выручки за отчетный год.</t>
  </si>
  <si>
    <t>8</t>
  </si>
  <si>
    <t>Объем поднятой воды</t>
  </si>
  <si>
    <t>тыс. куб. м</t>
  </si>
  <si>
    <t>9</t>
  </si>
  <si>
    <t>Объем покупной воды</t>
  </si>
  <si>
    <t>10</t>
  </si>
  <si>
    <t>Объем воды, пропущенной через очистные сооружения</t>
  </si>
  <si>
    <t>11</t>
  </si>
  <si>
    <t>Объем отпущенной потребителям воды, в том числе:</t>
  </si>
  <si>
    <t>Указывается общий объем отпущенной потребителям воды.</t>
  </si>
  <si>
    <t>11.1</t>
  </si>
  <si>
    <t>Объем отпущенной потребителям воды, определенный по приборам учета</t>
  </si>
  <si>
    <t>11.2</t>
  </si>
  <si>
    <t>Объем отпущенной потребителям воды, определенный расчетным путем (по нормативам потребления)</t>
  </si>
  <si>
    <t>12</t>
  </si>
  <si>
    <t>Потери воды в сетях</t>
  </si>
  <si>
    <t>13</t>
  </si>
  <si>
    <t>Среднесписочная численность основного производственного персонала</t>
  </si>
  <si>
    <t>человек</t>
  </si>
  <si>
    <t>14</t>
  </si>
  <si>
    <t>Удельный расход электроэнергии на подачу воды в сеть</t>
  </si>
  <si>
    <t>тыс. кВт·ч или тыс. куб. м</t>
  </si>
  <si>
    <t>15</t>
  </si>
  <si>
    <t>Расход воды на собственные нужды, в том числе:</t>
  </si>
  <si>
    <t>Указывается доля общего расхода воды на собственные нужны от объема отпуска воды потребителям.</t>
  </si>
  <si>
    <t>15.1</t>
  </si>
  <si>
    <t>Расход воды на хозяйственно-бытовые нужды</t>
  </si>
  <si>
    <t>Указывается доля расхода воды на хозяйственно-бытовые нужны от объема отпуска воды потребителям.</t>
  </si>
  <si>
    <t>16</t>
  </si>
  <si>
    <t>Показатель использования производственных объектов, в том числе:</t>
  </si>
  <si>
    <t>Указывается суммарный показатель использования по всем производственным объектам как процент объема перекачки по отношению к пиковому дню отчетного года.</t>
  </si>
  <si>
    <t>16.0</t>
  </si>
  <si>
    <t>Добавить производственный объект</t>
  </si>
  <si>
    <t>В случае наличия нескольких производственных объектов информация по каждому из них указывается в отдельной строке.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</si>
</sst>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0"/>
  </numFmts>
  <fonts count="14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name val="Tahoma"/>
      <family val="2"/>
      <charset val="204"/>
    </font>
    <font>
      <sz val="11"/>
      <color indexed="8"/>
      <name val="Calibri"/>
      <family val="2"/>
      <charset val="204"/>
    </font>
    <font>
      <sz val="10"/>
      <name val="Tahoma"/>
      <family val="2"/>
      <charset val="204"/>
    </font>
    <font>
      <b/>
      <sz val="9"/>
      <name val="Tahoma"/>
      <family val="2"/>
      <charset val="204"/>
    </font>
    <font>
      <sz val="9"/>
      <color indexed="8"/>
      <name val="Tahoma"/>
      <family val="2"/>
      <charset val="204"/>
    </font>
    <font>
      <u/>
      <sz val="9"/>
      <color rgb="FF333399"/>
      <name val="Tahoma"/>
      <family val="2"/>
      <charset val="204"/>
    </font>
    <font>
      <sz val="8"/>
      <name val="Tahoma"/>
      <family val="2"/>
      <charset val="204"/>
    </font>
    <font>
      <sz val="1"/>
      <name val="Tahoma"/>
      <family val="2"/>
      <charset val="204"/>
    </font>
    <font>
      <sz val="9"/>
      <color indexed="81"/>
      <name val="Tahoma"/>
      <family val="2"/>
      <charset val="204"/>
    </font>
    <font>
      <sz val="15"/>
      <name val="Tahoma"/>
      <family val="2"/>
      <charset val="204"/>
    </font>
    <font>
      <sz val="11"/>
      <name val="Wingdings 2"/>
      <family val="1"/>
      <charset val="2"/>
    </font>
    <font>
      <u/>
      <sz val="9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lightDown">
        <fgColor indexed="22"/>
        <bgColor theme="0"/>
      </patternFill>
    </fill>
  </fills>
  <borders count="1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22"/>
      </bottom>
      <diagonal/>
    </border>
    <border>
      <left style="thin">
        <color theme="0" tint="-0.249977111117893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theme="0" tint="-0.249977111117893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theme="0" tint="-0.249977111117893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</borders>
  <cellStyleXfs count="8">
    <xf numFmtId="0" fontId="0" fillId="0" borderId="0"/>
    <xf numFmtId="0" fontId="1" fillId="0" borderId="0"/>
    <xf numFmtId="0" fontId="3" fillId="0" borderId="0"/>
    <xf numFmtId="0" fontId="5" fillId="0" borderId="5" applyBorder="0">
      <alignment horizontal="center" vertical="center" wrapText="1"/>
    </xf>
    <xf numFmtId="49" fontId="6" fillId="2" borderId="0" applyBorder="0">
      <alignment vertical="top"/>
    </xf>
    <xf numFmtId="0" fontId="1" fillId="0" borderId="0"/>
    <xf numFmtId="49" fontId="2" fillId="0" borderId="0" applyBorder="0">
      <alignment vertical="top"/>
    </xf>
    <xf numFmtId="0" fontId="7" fillId="0" borderId="0" applyNumberFormat="0" applyFill="0" applyBorder="0" applyAlignment="0" applyProtection="0">
      <alignment vertical="top"/>
      <protection locked="0"/>
    </xf>
  </cellStyleXfs>
  <cellXfs count="72">
    <xf numFmtId="0" fontId="0" fillId="0" borderId="0" xfId="0"/>
    <xf numFmtId="49" fontId="2" fillId="3" borderId="0" xfId="1" applyNumberFormat="1" applyFont="1" applyFill="1" applyBorder="1" applyAlignment="1" applyProtection="1">
      <alignment horizontal="center" vertical="top" wrapText="1"/>
    </xf>
    <xf numFmtId="49" fontId="2" fillId="3" borderId="1" xfId="1" applyNumberFormat="1" applyFont="1" applyFill="1" applyBorder="1" applyAlignment="1" applyProtection="1">
      <alignment horizontal="center" vertical="center" wrapText="1"/>
    </xf>
    <xf numFmtId="49" fontId="2" fillId="3" borderId="1" xfId="1" applyNumberFormat="1" applyFont="1" applyFill="1" applyBorder="1" applyAlignment="1" applyProtection="1">
      <alignment vertical="center" wrapText="1"/>
      <protection locked="0"/>
    </xf>
    <xf numFmtId="0" fontId="2" fillId="3" borderId="1" xfId="1" applyFont="1" applyFill="1" applyBorder="1" applyAlignment="1" applyProtection="1">
      <alignment horizontal="center" vertical="center" wrapText="1"/>
    </xf>
    <xf numFmtId="4" fontId="2" fillId="3" borderId="1" xfId="1" applyNumberFormat="1" applyFont="1" applyFill="1" applyBorder="1" applyAlignment="1" applyProtection="1">
      <alignment horizontal="right" vertical="center" wrapText="1"/>
      <protection locked="0"/>
    </xf>
    <xf numFmtId="0" fontId="2" fillId="3" borderId="2" xfId="1" applyFont="1" applyFill="1" applyBorder="1" applyAlignment="1" applyProtection="1">
      <alignment vertical="top" wrapText="1"/>
    </xf>
    <xf numFmtId="0" fontId="2" fillId="3" borderId="0" xfId="1" applyFont="1" applyFill="1" applyBorder="1" applyAlignment="1" applyProtection="1">
      <alignment vertical="center" wrapText="1"/>
    </xf>
    <xf numFmtId="0" fontId="2" fillId="3" borderId="0" xfId="1" applyFont="1" applyFill="1" applyAlignment="1" applyProtection="1">
      <alignment vertical="center" wrapText="1"/>
    </xf>
    <xf numFmtId="0" fontId="2" fillId="3" borderId="3" xfId="1" applyFont="1" applyFill="1" applyBorder="1" applyAlignment="1" applyProtection="1">
      <alignment vertical="center" wrapText="1"/>
    </xf>
    <xf numFmtId="0" fontId="4" fillId="3" borderId="2" xfId="2" applyFont="1" applyFill="1" applyBorder="1" applyAlignment="1">
      <alignment horizontal="left" vertical="center" wrapText="1" indent="1"/>
    </xf>
    <xf numFmtId="0" fontId="4" fillId="3" borderId="1" xfId="2" applyFont="1" applyFill="1" applyBorder="1" applyAlignment="1">
      <alignment horizontal="left" vertical="center" wrapText="1" indent="1"/>
    </xf>
    <xf numFmtId="0" fontId="4" fillId="3" borderId="4" xfId="2" applyFont="1" applyFill="1" applyBorder="1" applyAlignment="1">
      <alignment horizontal="left" vertical="center" wrapText="1" indent="1"/>
    </xf>
    <xf numFmtId="0" fontId="4" fillId="3" borderId="0" xfId="2" applyFont="1" applyFill="1" applyBorder="1" applyAlignment="1">
      <alignment vertical="center" wrapText="1"/>
    </xf>
    <xf numFmtId="0" fontId="4" fillId="3" borderId="0" xfId="2" applyFont="1" applyFill="1" applyBorder="1" applyAlignment="1" applyProtection="1">
      <alignment vertical="center" wrapText="1"/>
    </xf>
    <xf numFmtId="0" fontId="2" fillId="3" borderId="1" xfId="1" applyFont="1" applyFill="1" applyBorder="1" applyAlignment="1" applyProtection="1">
      <alignment horizontal="center" vertical="center" wrapText="1"/>
    </xf>
    <xf numFmtId="0" fontId="2" fillId="3" borderId="1" xfId="3" applyFont="1" applyFill="1" applyBorder="1" applyAlignment="1" applyProtection="1">
      <alignment horizontal="center" vertical="center" wrapText="1"/>
    </xf>
    <xf numFmtId="0" fontId="2" fillId="3" borderId="4" xfId="3" applyFont="1" applyFill="1" applyBorder="1" applyAlignment="1" applyProtection="1">
      <alignment horizontal="left" vertical="top" wrapText="1"/>
    </xf>
    <xf numFmtId="0" fontId="2" fillId="3" borderId="1" xfId="3" applyFont="1" applyFill="1" applyBorder="1" applyAlignment="1" applyProtection="1">
      <alignment horizontal="center" vertical="center" wrapText="1"/>
    </xf>
    <xf numFmtId="49" fontId="2" fillId="3" borderId="0" xfId="1" applyNumberFormat="1" applyFont="1" applyFill="1" applyBorder="1" applyAlignment="1" applyProtection="1">
      <alignment horizontal="center" vertical="center" wrapText="1"/>
    </xf>
    <xf numFmtId="49" fontId="2" fillId="3" borderId="7" xfId="1" applyNumberFormat="1" applyFont="1" applyFill="1" applyBorder="1" applyAlignment="1" applyProtection="1">
      <alignment horizontal="center" vertical="center" wrapText="1"/>
    </xf>
    <xf numFmtId="0" fontId="2" fillId="3" borderId="1" xfId="1" applyFont="1" applyFill="1" applyBorder="1" applyAlignment="1" applyProtection="1">
      <alignment horizontal="left" vertical="center" wrapText="1"/>
    </xf>
    <xf numFmtId="0" fontId="2" fillId="3" borderId="1" xfId="1" applyNumberFormat="1" applyFont="1" applyFill="1" applyBorder="1" applyAlignment="1" applyProtection="1">
      <alignment horizontal="right" vertical="center" wrapText="1"/>
    </xf>
    <xf numFmtId="0" fontId="2" fillId="3" borderId="1" xfId="1" applyFont="1" applyFill="1" applyBorder="1" applyAlignment="1" applyProtection="1">
      <alignment vertical="center" wrapText="1"/>
    </xf>
    <xf numFmtId="4" fontId="2" fillId="3" borderId="1" xfId="1" applyNumberFormat="1" applyFont="1" applyFill="1" applyBorder="1" applyAlignment="1" applyProtection="1">
      <alignment horizontal="right" vertical="center" wrapText="1"/>
    </xf>
    <xf numFmtId="0" fontId="2" fillId="3" borderId="1" xfId="1" applyFont="1" applyFill="1" applyBorder="1" applyAlignment="1" applyProtection="1">
      <alignment horizontal="left" vertical="center" wrapText="1" indent="1"/>
    </xf>
    <xf numFmtId="14" fontId="2" fillId="3" borderId="0" xfId="1" applyNumberFormat="1" applyFont="1" applyFill="1" applyBorder="1" applyAlignment="1" applyProtection="1">
      <alignment horizontal="center" vertical="center" wrapText="1"/>
    </xf>
    <xf numFmtId="49" fontId="5" fillId="3" borderId="0" xfId="4" applyFont="1" applyFill="1" applyBorder="1" applyAlignment="1" applyProtection="1">
      <alignment horizontal="center" vertical="center"/>
    </xf>
    <xf numFmtId="0" fontId="2" fillId="3" borderId="1" xfId="1" applyFont="1" applyFill="1" applyBorder="1" applyAlignment="1" applyProtection="1">
      <alignment horizontal="left" vertical="center" wrapText="1" indent="2"/>
    </xf>
    <xf numFmtId="164" fontId="2" fillId="3" borderId="1" xfId="1" applyNumberFormat="1" applyFont="1" applyFill="1" applyBorder="1" applyAlignment="1" applyProtection="1">
      <alignment horizontal="right" vertical="center" wrapText="1"/>
      <protection locked="0"/>
    </xf>
    <xf numFmtId="49" fontId="2" fillId="3" borderId="8" xfId="1" applyNumberFormat="1" applyFont="1" applyFill="1" applyBorder="1" applyAlignment="1" applyProtection="1">
      <alignment horizontal="center" vertical="center" wrapText="1"/>
    </xf>
    <xf numFmtId="0" fontId="2" fillId="3" borderId="9" xfId="1" applyFont="1" applyFill="1" applyBorder="1" applyAlignment="1" applyProtection="1">
      <alignment horizontal="center" vertical="center" wrapText="1"/>
    </xf>
    <xf numFmtId="49" fontId="2" fillId="3" borderId="10" xfId="1" applyNumberFormat="1" applyFont="1" applyFill="1" applyBorder="1" applyAlignment="1" applyProtection="1">
      <alignment horizontal="center" vertical="center" wrapText="1"/>
    </xf>
    <xf numFmtId="0" fontId="2" fillId="3" borderId="11" xfId="1" applyFont="1" applyFill="1" applyBorder="1" applyAlignment="1" applyProtection="1">
      <alignment horizontal="center" vertical="center" wrapText="1"/>
    </xf>
    <xf numFmtId="49" fontId="2" fillId="3" borderId="1" xfId="5" applyNumberFormat="1" applyFont="1" applyFill="1" applyBorder="1" applyAlignment="1" applyProtection="1">
      <alignment horizontal="left" vertical="center" wrapText="1"/>
    </xf>
    <xf numFmtId="49" fontId="2" fillId="3" borderId="8" xfId="1" applyNumberFormat="1" applyFont="1" applyFill="1" applyBorder="1" applyAlignment="1" applyProtection="1">
      <alignment horizontal="center" vertical="center" wrapText="1"/>
    </xf>
    <xf numFmtId="0" fontId="2" fillId="3" borderId="9" xfId="1" applyFont="1" applyFill="1" applyBorder="1" applyAlignment="1" applyProtection="1">
      <alignment horizontal="left" vertical="center" wrapText="1" indent="1"/>
    </xf>
    <xf numFmtId="0" fontId="2" fillId="3" borderId="9" xfId="1" applyFont="1" applyFill="1" applyBorder="1" applyAlignment="1" applyProtection="1">
      <alignment horizontal="center" vertical="center" wrapText="1"/>
    </xf>
    <xf numFmtId="4" fontId="2" fillId="3" borderId="9" xfId="1" applyNumberFormat="1" applyFont="1" applyFill="1" applyBorder="1" applyAlignment="1" applyProtection="1">
      <alignment horizontal="right" vertical="center" wrapText="1"/>
    </xf>
    <xf numFmtId="49" fontId="2" fillId="3" borderId="1" xfId="1" applyNumberFormat="1" applyFont="1" applyFill="1" applyBorder="1" applyAlignment="1" applyProtection="1">
      <alignment horizontal="center" vertical="center" wrapText="1"/>
    </xf>
    <xf numFmtId="0" fontId="2" fillId="3" borderId="1" xfId="1" applyFont="1" applyFill="1" applyBorder="1" applyAlignment="1" applyProtection="1">
      <alignment horizontal="left" vertical="center" wrapText="1" indent="2"/>
    </xf>
    <xf numFmtId="49" fontId="2" fillId="3" borderId="1" xfId="1" applyNumberFormat="1" applyFont="1" applyFill="1" applyBorder="1" applyAlignment="1" applyProtection="1">
      <alignment vertical="center" wrapText="1"/>
    </xf>
    <xf numFmtId="0" fontId="2" fillId="3" borderId="9" xfId="1" applyFont="1" applyFill="1" applyBorder="1" applyAlignment="1" applyProtection="1">
      <alignment vertical="top" wrapText="1"/>
    </xf>
    <xf numFmtId="0" fontId="2" fillId="3" borderId="12" xfId="1" applyFont="1" applyFill="1" applyBorder="1" applyAlignment="1" applyProtection="1">
      <alignment vertical="top" wrapText="1"/>
    </xf>
    <xf numFmtId="49" fontId="2" fillId="3" borderId="1" xfId="1" applyNumberFormat="1" applyFont="1" applyFill="1" applyBorder="1" applyAlignment="1" applyProtection="1">
      <alignment horizontal="left" vertical="center" wrapText="1" indent="2"/>
      <protection locked="0"/>
    </xf>
    <xf numFmtId="49" fontId="2" fillId="4" borderId="4" xfId="1" applyNumberFormat="1" applyFont="1" applyFill="1" applyBorder="1" applyAlignment="1" applyProtection="1">
      <alignment vertical="center" wrapText="1"/>
    </xf>
    <xf numFmtId="0" fontId="2" fillId="4" borderId="13" xfId="1" applyFont="1" applyFill="1" applyBorder="1" applyAlignment="1" applyProtection="1">
      <alignment vertical="center" wrapText="1"/>
    </xf>
    <xf numFmtId="0" fontId="2" fillId="3" borderId="9" xfId="1" applyFont="1" applyFill="1" applyBorder="1" applyAlignment="1" applyProtection="1">
      <alignment vertical="center" wrapText="1"/>
    </xf>
    <xf numFmtId="0" fontId="2" fillId="3" borderId="1" xfId="1" applyFont="1" applyFill="1" applyBorder="1" applyAlignment="1" applyProtection="1">
      <alignment horizontal="left" vertical="center" wrapText="1" indent="1"/>
    </xf>
    <xf numFmtId="0" fontId="2" fillId="3" borderId="12" xfId="1" applyFont="1" applyFill="1" applyBorder="1" applyAlignment="1" applyProtection="1">
      <alignment vertical="center" wrapText="1"/>
    </xf>
    <xf numFmtId="0" fontId="2" fillId="3" borderId="11" xfId="1" applyFont="1" applyFill="1" applyBorder="1" applyAlignment="1" applyProtection="1">
      <alignment vertical="center" wrapText="1"/>
    </xf>
    <xf numFmtId="49" fontId="2" fillId="3" borderId="11" xfId="1" applyNumberFormat="1" applyFont="1" applyFill="1" applyBorder="1" applyAlignment="1" applyProtection="1">
      <alignment horizontal="center" vertical="center" wrapText="1"/>
    </xf>
    <xf numFmtId="0" fontId="2" fillId="3" borderId="11" xfId="1" applyFont="1" applyFill="1" applyBorder="1" applyAlignment="1" applyProtection="1">
      <alignment horizontal="left" vertical="center" wrapText="1"/>
    </xf>
    <xf numFmtId="0" fontId="2" fillId="3" borderId="11" xfId="1" applyFont="1" applyFill="1" applyBorder="1" applyAlignment="1" applyProtection="1">
      <alignment horizontal="center" vertical="center" wrapText="1"/>
    </xf>
    <xf numFmtId="49" fontId="2" fillId="3" borderId="11" xfId="1" applyNumberFormat="1" applyFont="1" applyFill="1" applyBorder="1" applyAlignment="1" applyProtection="1">
      <alignment horizontal="left" vertical="center" wrapText="1"/>
    </xf>
    <xf numFmtId="0" fontId="2" fillId="3" borderId="0" xfId="1" applyFont="1" applyFill="1" applyAlignment="1" applyProtection="1">
      <alignment horizontal="right" vertical="top" wrapText="1"/>
    </xf>
    <xf numFmtId="0" fontId="8" fillId="3" borderId="0" xfId="1" applyFont="1" applyFill="1" applyAlignment="1" applyProtection="1">
      <alignment horizontal="left" vertical="top" wrapText="1"/>
    </xf>
    <xf numFmtId="0" fontId="2" fillId="3" borderId="0" xfId="1" applyFont="1" applyFill="1" applyAlignment="1" applyProtection="1">
      <alignment horizontal="left" vertical="center" wrapText="1"/>
    </xf>
    <xf numFmtId="0" fontId="9" fillId="3" borderId="0" xfId="1" applyFont="1" applyFill="1" applyBorder="1" applyAlignment="1" applyProtection="1">
      <alignment vertical="center" wrapText="1"/>
    </xf>
    <xf numFmtId="0" fontId="9" fillId="3" borderId="0" xfId="1" applyFont="1" applyFill="1" applyAlignment="1" applyProtection="1">
      <alignment vertical="center" wrapText="1"/>
    </xf>
    <xf numFmtId="49" fontId="2" fillId="3" borderId="0" xfId="1" applyNumberFormat="1" applyFont="1" applyFill="1" applyAlignment="1" applyProtection="1">
      <alignment horizontal="center" vertical="center" wrapText="1"/>
    </xf>
    <xf numFmtId="0" fontId="11" fillId="3" borderId="0" xfId="1" applyFont="1" applyFill="1" applyAlignment="1" applyProtection="1">
      <alignment vertical="center" wrapText="1"/>
    </xf>
    <xf numFmtId="0" fontId="9" fillId="3" borderId="0" xfId="1" applyFont="1" applyFill="1" applyBorder="1" applyAlignment="1" applyProtection="1">
      <alignment horizontal="center" vertical="center" wrapText="1"/>
    </xf>
    <xf numFmtId="49" fontId="2" fillId="3" borderId="6" xfId="3" applyNumberFormat="1" applyFont="1" applyFill="1" applyBorder="1" applyAlignment="1" applyProtection="1">
      <alignment horizontal="center" vertical="center" wrapText="1"/>
    </xf>
    <xf numFmtId="0" fontId="2" fillId="3" borderId="6" xfId="3" applyNumberFormat="1" applyFont="1" applyFill="1" applyBorder="1" applyAlignment="1" applyProtection="1">
      <alignment horizontal="center" vertical="center" wrapText="1"/>
    </xf>
    <xf numFmtId="0" fontId="12" fillId="3" borderId="0" xfId="1" applyFont="1" applyFill="1" applyAlignment="1" applyProtection="1">
      <alignment horizontal="center" vertical="center" wrapText="1"/>
    </xf>
    <xf numFmtId="49" fontId="12" fillId="3" borderId="0" xfId="1" applyNumberFormat="1" applyFont="1" applyFill="1" applyBorder="1" applyAlignment="1" applyProtection="1">
      <alignment horizontal="center" vertical="top" wrapText="1"/>
    </xf>
    <xf numFmtId="49" fontId="2" fillId="4" borderId="13" xfId="6" applyFont="1" applyFill="1" applyBorder="1" applyAlignment="1" applyProtection="1">
      <alignment horizontal="left" vertical="center" indent="2"/>
    </xf>
    <xf numFmtId="0" fontId="2" fillId="4" borderId="2" xfId="1" applyFont="1" applyFill="1" applyBorder="1" applyAlignment="1" applyProtection="1">
      <alignment vertical="center" wrapText="1"/>
    </xf>
    <xf numFmtId="49" fontId="13" fillId="3" borderId="1" xfId="7" applyNumberFormat="1" applyFont="1" applyFill="1" applyBorder="1" applyAlignment="1" applyProtection="1">
      <alignment horizontal="left" vertical="center" wrapText="1"/>
      <protection locked="0"/>
    </xf>
    <xf numFmtId="49" fontId="2" fillId="4" borderId="13" xfId="6" applyFont="1" applyFill="1" applyBorder="1" applyAlignment="1" applyProtection="1">
      <alignment horizontal="left" vertical="center" indent="1"/>
    </xf>
    <xf numFmtId="49" fontId="9" fillId="3" borderId="0" xfId="1" applyNumberFormat="1" applyFont="1" applyFill="1" applyAlignment="1" applyProtection="1">
      <alignment horizontal="center" vertical="center" wrapText="1"/>
    </xf>
  </cellXfs>
  <cellStyles count="8">
    <cellStyle name="Гиперссылка" xfId="7" builtinId="8"/>
    <cellStyle name="ЗаголовокСтолбца" xfId="3"/>
    <cellStyle name="Обычный" xfId="0" builtinId="0"/>
    <cellStyle name="Обычный 3" xfId="6"/>
    <cellStyle name="Обычный 4" xfId="4"/>
    <cellStyle name="Обычный_ЖКУ_проект3" xfId="5"/>
    <cellStyle name="Обычный_Мониторинг инвестиций" xfId="1"/>
    <cellStyle name="Обычный_Шаблон по источникам для Модуля Реестр (2)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0</xdr:rowOff>
    </xdr:from>
    <xdr:to>
      <xdr:col>3</xdr:col>
      <xdr:colOff>0</xdr:colOff>
      <xdr:row>8</xdr:row>
      <xdr:rowOff>247650</xdr:rowOff>
    </xdr:to>
    <xdr:pic macro="[1]!modInfo.FREEZE_PANES_STATIC">
      <xdr:nvPicPr>
        <xdr:cNvPr id="2" name="FREEZE_PANES_G16" descr="update_org.png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8</xdr:row>
      <xdr:rowOff>0</xdr:rowOff>
    </xdr:from>
    <xdr:to>
      <xdr:col>3</xdr:col>
      <xdr:colOff>0</xdr:colOff>
      <xdr:row>8</xdr:row>
      <xdr:rowOff>247650</xdr:rowOff>
    </xdr:to>
    <xdr:pic macro="[1]!modInfo.FREEZE_PANES_STATIC">
      <xdr:nvPicPr>
        <xdr:cNvPr id="3" name="UNFREEZE_PANES_G16" descr="update_org.png" hidden="1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0.30.12\&#1087;&#1101;&#1086;\&#160;&#1054;&#1073;&#1097;&#1072;&#1103;%20&#1076;&#1083;&#1103;%20&#1074;&#1089;&#1077;&#1093;%20-%20&#1055;&#1083;&#1072;&#1085;&#1086;&#1074;&#1086;-&#1101;&#1082;&#1086;&#1085;&#1086;&#1084;&#1080;&#1095;&#1077;&#1089;&#1082;&#1080;&#1081;%20&#1086;&#1090;&#1076;&#1077;&#1083;\&#1054;&#1058;&#1063;&#1045;&#1058;&#1053;&#1054;&#1057;&#1058;&#1068;%20&#1045;&#1048;&#1040;&#1057;_&#1052;&#1059;&#1055;%202022\FAS.JKH.OPEN.INFO.BALANCE%20&#1079;&#1072;%202021%20&#1075;&#1086;&#1076;\FAS.JKH.OPEN.INFO.BALANCE.HVS\FAS.JKH.OPEN.INFO.BALANCE.HVS(v2.0)%202021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List07"/>
      <sheetName val="modList05"/>
      <sheetName val="modProv"/>
      <sheetName val="Инструкция"/>
      <sheetName val="Лог обновления"/>
      <sheetName val="Титульный"/>
      <sheetName val="Территории"/>
      <sheetName val="Дифференциация"/>
      <sheetName val="Форма 1.0.1 | Форма 2.7.1"/>
      <sheetName val="Форма 2.7.1"/>
      <sheetName val="Форма 1.0.1 | Форма 2.7.2"/>
      <sheetName val="Форма 2.7.2"/>
      <sheetName val="Форма 1.0.1 | Форма 2.8"/>
      <sheetName val="Форма 2.8"/>
      <sheetName val="Форма 1.0.1 | Форма 2.9"/>
      <sheetName val="Форма 2.9"/>
      <sheetName val="Форма 1.0.2"/>
      <sheetName val="Сведения об изменении"/>
      <sheetName val="Комментарии"/>
      <sheetName val="Проверка"/>
      <sheetName val="REESTR_IP"/>
      <sheetName val="modfrmListIP"/>
      <sheetName val="modReestr"/>
      <sheetName val="AllSheetsInThisWorkbook"/>
      <sheetName val="modCheckCyan"/>
      <sheetName val="modInfo"/>
      <sheetName val="TEHSHEET"/>
      <sheetName val="modfrmSelectData"/>
      <sheetName val="modList06"/>
      <sheetName val="modList01"/>
      <sheetName val="modList08"/>
      <sheetName val="et_union_hor"/>
      <sheetName val="et_union_vert"/>
      <sheetName val="modList00"/>
      <sheetName val="modList02"/>
      <sheetName val="modList03"/>
      <sheetName val="modList04"/>
      <sheetName val="modList09"/>
      <sheetName val="modHTTP"/>
      <sheetName val="modfrmRegion"/>
      <sheetName val="MR_LIST"/>
      <sheetName val="REESTR_VT"/>
      <sheetName val="REESTR_VED"/>
      <sheetName val="modfrmReestrObj"/>
      <sheetName val="DataOrg"/>
      <sheetName val="modfrmReestr"/>
      <sheetName val="modUpdTemplMain"/>
      <sheetName val="REESTR_ORG"/>
      <sheetName val="modClassifierValidate"/>
      <sheetName val="modHyp"/>
      <sheetName val="modfrmDateChoose"/>
      <sheetName val="modComm"/>
      <sheetName val="modThisWorkbook"/>
      <sheetName val="REESTR_MO"/>
      <sheetName val="REESTR_MO_FILTER"/>
      <sheetName val="modfrmReestrMR"/>
      <sheetName val="modServiceModule"/>
      <sheetName val="modfrmCheckUpdates"/>
      <sheetName val="REESTR_DS"/>
      <sheetName val="REESTR_CHS"/>
      <sheetName val="REESTR_LINK"/>
    </sheetNames>
    <definedNames>
      <definedName name="modInfo.FREEZE_PANES_STATIC"/>
    </definedNames>
    <sheetDataSet>
      <sheetData sheetId="0"/>
      <sheetData sheetId="1"/>
      <sheetData sheetId="2"/>
      <sheetData sheetId="3"/>
      <sheetData sheetId="4"/>
      <sheetData sheetId="5">
        <row r="32">
          <cell r="F32" t="str">
            <v>да</v>
          </cell>
        </row>
        <row r="33">
          <cell r="F33" t="str">
            <v>31.03.2022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243"/>
  <sheetViews>
    <sheetView tabSelected="1" topLeftCell="C8" workbookViewId="0">
      <selection activeCell="D9" sqref="D9:F9"/>
    </sheetView>
  </sheetViews>
  <sheetFormatPr defaultRowHeight="10.5" customHeight="1" x14ac:dyDescent="0.25"/>
  <cols>
    <col min="1" max="1" width="19.140625" style="60" hidden="1" customWidth="1"/>
    <col min="2" max="2" width="16.85546875" style="8" hidden="1" customWidth="1"/>
    <col min="3" max="3" width="3.7109375" style="7" customWidth="1"/>
    <col min="4" max="4" width="7.7109375" style="8" customWidth="1"/>
    <col min="5" max="5" width="54.5703125" style="8" customWidth="1"/>
    <col min="6" max="6" width="10.42578125" style="8" customWidth="1"/>
    <col min="7" max="7" width="40.7109375" style="8" customWidth="1"/>
    <col min="8" max="8" width="60.140625" style="8" customWidth="1"/>
    <col min="9" max="10" width="3.7109375" style="8" customWidth="1"/>
    <col min="11" max="11" width="3.7109375" style="59" customWidth="1"/>
    <col min="12" max="15" width="3.7109375" style="8" customWidth="1"/>
    <col min="16" max="16" width="10.5703125" style="59" customWidth="1"/>
    <col min="17" max="17" width="34.7109375" style="8" customWidth="1"/>
    <col min="18" max="18" width="9.42578125" style="8" customWidth="1"/>
    <col min="19" max="16384" width="9.140625" style="8"/>
  </cols>
  <sheetData>
    <row r="1" spans="3:9" ht="10.5" hidden="1" customHeight="1" x14ac:dyDescent="0.25">
      <c r="G1" s="8">
        <v>4</v>
      </c>
    </row>
    <row r="2" spans="3:9" ht="22.5" hidden="1" x14ac:dyDescent="0.25">
      <c r="C2" s="1"/>
      <c r="D2" s="2"/>
      <c r="E2" s="3"/>
      <c r="F2" s="4" t="s">
        <v>0</v>
      </c>
      <c r="G2" s="5"/>
      <c r="H2" s="6" t="s">
        <v>1</v>
      </c>
      <c r="I2" s="61"/>
    </row>
    <row r="3" spans="3:9" ht="10.5" hidden="1" customHeight="1" x14ac:dyDescent="0.25"/>
    <row r="4" spans="3:9" ht="22.5" hidden="1" x14ac:dyDescent="0.25">
      <c r="C4" s="1"/>
      <c r="D4" s="2"/>
      <c r="E4" s="3"/>
      <c r="F4" s="4" t="s">
        <v>2</v>
      </c>
      <c r="G4" s="5"/>
      <c r="H4" s="9" t="s">
        <v>3</v>
      </c>
      <c r="I4" s="61"/>
    </row>
    <row r="5" spans="3:9" ht="10.5" hidden="1" customHeight="1" x14ac:dyDescent="0.25"/>
    <row r="6" spans="3:9" ht="10.5" hidden="1" customHeight="1" x14ac:dyDescent="0.25"/>
    <row r="7" spans="3:9" ht="10.5" hidden="1" customHeight="1" x14ac:dyDescent="0.25">
      <c r="H7" s="8">
        <v>4</v>
      </c>
    </row>
    <row r="8" spans="3:9" ht="3" customHeight="1" x14ac:dyDescent="0.25"/>
    <row r="9" spans="3:9" ht="39" customHeight="1" x14ac:dyDescent="0.25">
      <c r="D9" s="10" t="s">
        <v>4</v>
      </c>
      <c r="E9" s="11"/>
      <c r="F9" s="12"/>
      <c r="G9" s="13"/>
      <c r="H9" s="14"/>
    </row>
    <row r="10" spans="3:9" ht="10.5" hidden="1" customHeight="1" x14ac:dyDescent="0.25"/>
    <row r="11" spans="3:9" ht="3" customHeight="1" x14ac:dyDescent="0.25">
      <c r="G11" s="62">
        <v>22</v>
      </c>
    </row>
    <row r="12" spans="3:9" ht="18" customHeight="1" x14ac:dyDescent="0.25">
      <c r="D12" s="15" t="s">
        <v>5</v>
      </c>
      <c r="E12" s="15"/>
      <c r="F12" s="15"/>
      <c r="G12" s="15"/>
      <c r="H12" s="15" t="s">
        <v>6</v>
      </c>
    </row>
    <row r="13" spans="3:9" ht="101.25" x14ac:dyDescent="0.25">
      <c r="D13" s="15" t="s">
        <v>7</v>
      </c>
      <c r="E13" s="16" t="s">
        <v>8</v>
      </c>
      <c r="F13" s="16" t="s">
        <v>9</v>
      </c>
      <c r="G13" s="17" t="s">
        <v>10</v>
      </c>
      <c r="H13" s="15"/>
    </row>
    <row r="14" spans="3:9" ht="21" customHeight="1" x14ac:dyDescent="0.25">
      <c r="D14" s="15"/>
      <c r="E14" s="16"/>
      <c r="F14" s="16"/>
      <c r="G14" s="18" t="s">
        <v>11</v>
      </c>
      <c r="H14" s="15"/>
    </row>
    <row r="15" spans="3:9" ht="11.25" x14ac:dyDescent="0.25">
      <c r="D15" s="63" t="s">
        <v>12</v>
      </c>
      <c r="E15" s="63" t="s">
        <v>13</v>
      </c>
      <c r="F15" s="63" t="s">
        <v>14</v>
      </c>
      <c r="G15" s="64">
        <f>G1</f>
        <v>4</v>
      </c>
      <c r="H15" s="64"/>
    </row>
    <row r="16" spans="3:9" ht="33.75" x14ac:dyDescent="0.25">
      <c r="C16" s="19"/>
      <c r="D16" s="20" t="s">
        <v>12</v>
      </c>
      <c r="E16" s="21" t="s">
        <v>15</v>
      </c>
      <c r="F16" s="4" t="s">
        <v>16</v>
      </c>
      <c r="G16" s="22" t="str">
        <f>IF(buhg_flag="да",IF(dateBuhg="","Не указана",dateBuhg),"Не осуществлялась")</f>
        <v>31.03.2022</v>
      </c>
      <c r="H16" s="23" t="s">
        <v>17</v>
      </c>
      <c r="I16" s="61"/>
    </row>
    <row r="17" spans="3:13" ht="22.5" x14ac:dyDescent="0.25">
      <c r="C17" s="19"/>
      <c r="D17" s="20" t="s">
        <v>13</v>
      </c>
      <c r="E17" s="21" t="s">
        <v>18</v>
      </c>
      <c r="F17" s="4" t="s">
        <v>0</v>
      </c>
      <c r="G17" s="5">
        <v>65241</v>
      </c>
      <c r="H17" s="23" t="s">
        <v>19</v>
      </c>
      <c r="I17" s="61"/>
    </row>
    <row r="18" spans="3:13" ht="22.5" x14ac:dyDescent="0.25">
      <c r="C18" s="19"/>
      <c r="D18" s="20" t="s">
        <v>14</v>
      </c>
      <c r="E18" s="21" t="s">
        <v>20</v>
      </c>
      <c r="F18" s="4" t="s">
        <v>0</v>
      </c>
      <c r="G18" s="24">
        <f>SUM(G19:G20,G23:G24,G27,G30:G32,G35,G38:G42)</f>
        <v>117419.91490999999</v>
      </c>
      <c r="H18" s="23" t="s">
        <v>21</v>
      </c>
      <c r="I18" s="61"/>
    </row>
    <row r="19" spans="3:13" ht="22.5" x14ac:dyDescent="0.25">
      <c r="C19" s="19"/>
      <c r="D19" s="20" t="s">
        <v>22</v>
      </c>
      <c r="E19" s="25" t="s">
        <v>23</v>
      </c>
      <c r="F19" s="4" t="s">
        <v>0</v>
      </c>
      <c r="G19" s="5">
        <v>0</v>
      </c>
      <c r="H19" s="23"/>
      <c r="I19" s="61"/>
    </row>
    <row r="20" spans="3:13" ht="22.5" x14ac:dyDescent="0.25">
      <c r="C20" s="26"/>
      <c r="D20" s="20" t="s">
        <v>24</v>
      </c>
      <c r="E20" s="25" t="s">
        <v>25</v>
      </c>
      <c r="F20" s="4" t="s">
        <v>0</v>
      </c>
      <c r="G20" s="5">
        <v>11403.481330000001</v>
      </c>
      <c r="H20" s="23"/>
      <c r="I20" s="61"/>
    </row>
    <row r="21" spans="3:13" ht="18.75" x14ac:dyDescent="0.25">
      <c r="C21" s="27"/>
      <c r="D21" s="20" t="s">
        <v>26</v>
      </c>
      <c r="E21" s="28" t="s">
        <v>27</v>
      </c>
      <c r="F21" s="4" t="s">
        <v>28</v>
      </c>
      <c r="G21" s="5">
        <f>G20/G22</f>
        <v>5.6276748364771247</v>
      </c>
      <c r="H21" s="23"/>
      <c r="I21" s="61"/>
    </row>
    <row r="22" spans="3:13" ht="18.75" x14ac:dyDescent="0.25">
      <c r="C22" s="19"/>
      <c r="D22" s="20" t="s">
        <v>29</v>
      </c>
      <c r="E22" s="28" t="s">
        <v>30</v>
      </c>
      <c r="F22" s="4" t="s">
        <v>31</v>
      </c>
      <c r="G22" s="29">
        <v>2026.3219999999999</v>
      </c>
      <c r="H22" s="23"/>
      <c r="I22" s="61"/>
    </row>
    <row r="23" spans="3:13" ht="22.5" x14ac:dyDescent="0.25">
      <c r="C23" s="19"/>
      <c r="D23" s="20" t="s">
        <v>32</v>
      </c>
      <c r="E23" s="25" t="s">
        <v>33</v>
      </c>
      <c r="F23" s="4" t="s">
        <v>0</v>
      </c>
      <c r="G23" s="5">
        <v>283.76810999999998</v>
      </c>
      <c r="H23" s="23"/>
      <c r="I23" s="61"/>
      <c r="K23" s="58"/>
      <c r="L23" s="7"/>
      <c r="M23" s="7"/>
    </row>
    <row r="24" spans="3:13" ht="33.75" x14ac:dyDescent="0.25">
      <c r="C24" s="19"/>
      <c r="D24" s="20" t="s">
        <v>34</v>
      </c>
      <c r="E24" s="25" t="s">
        <v>35</v>
      </c>
      <c r="F24" s="4" t="s">
        <v>0</v>
      </c>
      <c r="G24" s="5">
        <f>G25+G26</f>
        <v>26646.134310000001</v>
      </c>
      <c r="H24" s="23" t="s">
        <v>36</v>
      </c>
      <c r="I24" s="61"/>
      <c r="K24" s="58"/>
      <c r="L24" s="7"/>
      <c r="M24" s="7"/>
    </row>
    <row r="25" spans="3:13" ht="22.5" x14ac:dyDescent="0.25">
      <c r="C25" s="27"/>
      <c r="D25" s="20" t="s">
        <v>37</v>
      </c>
      <c r="E25" s="28" t="s">
        <v>38</v>
      </c>
      <c r="F25" s="4" t="s">
        <v>0</v>
      </c>
      <c r="G25" s="5">
        <f>17301.70754+3142</f>
        <v>20443.707539999999</v>
      </c>
      <c r="H25" s="23"/>
      <c r="I25" s="61"/>
    </row>
    <row r="26" spans="3:13" ht="22.5" x14ac:dyDescent="0.25">
      <c r="C26" s="19"/>
      <c r="D26" s="20" t="s">
        <v>39</v>
      </c>
      <c r="E26" s="28" t="s">
        <v>40</v>
      </c>
      <c r="F26" s="4" t="s">
        <v>0</v>
      </c>
      <c r="G26" s="5">
        <f>5253.42677+949</f>
        <v>6202.42677</v>
      </c>
      <c r="H26" s="23"/>
      <c r="I26" s="61"/>
    </row>
    <row r="27" spans="3:13" ht="33.75" x14ac:dyDescent="0.25">
      <c r="C27" s="19"/>
      <c r="D27" s="20" t="s">
        <v>41</v>
      </c>
      <c r="E27" s="25" t="s">
        <v>42</v>
      </c>
      <c r="F27" s="4" t="s">
        <v>0</v>
      </c>
      <c r="G27" s="5">
        <f>G28+G29</f>
        <v>6503.49</v>
      </c>
      <c r="H27" s="23" t="s">
        <v>43</v>
      </c>
      <c r="I27" s="61"/>
      <c r="K27" s="58"/>
      <c r="L27" s="7"/>
      <c r="M27" s="7"/>
    </row>
    <row r="28" spans="3:13" ht="22.5" x14ac:dyDescent="0.25">
      <c r="C28" s="27"/>
      <c r="D28" s="20" t="s">
        <v>44</v>
      </c>
      <c r="E28" s="28" t="s">
        <v>45</v>
      </c>
      <c r="F28" s="4" t="s">
        <v>0</v>
      </c>
      <c r="G28" s="5">
        <v>4995</v>
      </c>
      <c r="H28" s="23"/>
      <c r="I28" s="61"/>
    </row>
    <row r="29" spans="3:13" ht="22.5" x14ac:dyDescent="0.25">
      <c r="C29" s="19"/>
      <c r="D29" s="20" t="s">
        <v>46</v>
      </c>
      <c r="E29" s="28" t="s">
        <v>47</v>
      </c>
      <c r="F29" s="4" t="s">
        <v>0</v>
      </c>
      <c r="G29" s="5">
        <f>G28*0.302</f>
        <v>1508.49</v>
      </c>
      <c r="H29" s="23"/>
      <c r="I29" s="61"/>
    </row>
    <row r="30" spans="3:13" ht="22.5" x14ac:dyDescent="0.25">
      <c r="C30" s="19"/>
      <c r="D30" s="20" t="s">
        <v>48</v>
      </c>
      <c r="E30" s="25" t="s">
        <v>49</v>
      </c>
      <c r="F30" s="4" t="s">
        <v>0</v>
      </c>
      <c r="G30" s="5">
        <v>21472.09921</v>
      </c>
      <c r="H30" s="23"/>
      <c r="I30" s="61"/>
      <c r="K30" s="58"/>
      <c r="L30" s="7"/>
      <c r="M30" s="7"/>
    </row>
    <row r="31" spans="3:13" ht="22.5" x14ac:dyDescent="0.25">
      <c r="C31" s="19"/>
      <c r="D31" s="20" t="s">
        <v>50</v>
      </c>
      <c r="E31" s="25" t="s">
        <v>51</v>
      </c>
      <c r="F31" s="4" t="s">
        <v>0</v>
      </c>
      <c r="G31" s="5">
        <v>18491.471610000001</v>
      </c>
      <c r="H31" s="23"/>
      <c r="I31" s="61"/>
      <c r="K31" s="58"/>
      <c r="L31" s="7"/>
      <c r="M31" s="7"/>
    </row>
    <row r="32" spans="3:13" ht="18.75" x14ac:dyDescent="0.25">
      <c r="C32" s="19"/>
      <c r="D32" s="20" t="s">
        <v>52</v>
      </c>
      <c r="E32" s="25" t="s">
        <v>53</v>
      </c>
      <c r="F32" s="4" t="s">
        <v>0</v>
      </c>
      <c r="G32" s="5">
        <v>13132.42</v>
      </c>
      <c r="H32" s="23" t="s">
        <v>54</v>
      </c>
      <c r="I32" s="61"/>
    </row>
    <row r="33" spans="3:16" ht="18.75" x14ac:dyDescent="0.25">
      <c r="C33" s="19"/>
      <c r="D33" s="20" t="s">
        <v>55</v>
      </c>
      <c r="E33" s="28" t="s">
        <v>56</v>
      </c>
      <c r="F33" s="4" t="s">
        <v>0</v>
      </c>
      <c r="G33" s="5">
        <v>0</v>
      </c>
      <c r="H33" s="23" t="s">
        <v>57</v>
      </c>
      <c r="I33" s="61"/>
    </row>
    <row r="34" spans="3:16" ht="18.75" x14ac:dyDescent="0.25">
      <c r="C34" s="19"/>
      <c r="D34" s="20" t="s">
        <v>58</v>
      </c>
      <c r="E34" s="28" t="s">
        <v>59</v>
      </c>
      <c r="F34" s="4" t="s">
        <v>0</v>
      </c>
      <c r="G34" s="5">
        <v>0</v>
      </c>
      <c r="H34" s="23" t="s">
        <v>60</v>
      </c>
      <c r="I34" s="61"/>
    </row>
    <row r="35" spans="3:16" ht="18.75" x14ac:dyDescent="0.25">
      <c r="C35" s="19"/>
      <c r="D35" s="20" t="s">
        <v>61</v>
      </c>
      <c r="E35" s="25" t="s">
        <v>62</v>
      </c>
      <c r="F35" s="4" t="s">
        <v>0</v>
      </c>
      <c r="G35" s="5">
        <v>9915.49</v>
      </c>
      <c r="H35" s="23" t="s">
        <v>63</v>
      </c>
      <c r="I35" s="61"/>
    </row>
    <row r="36" spans="3:16" ht="18.75" x14ac:dyDescent="0.25">
      <c r="C36" s="19"/>
      <c r="D36" s="20" t="s">
        <v>64</v>
      </c>
      <c r="E36" s="28" t="s">
        <v>56</v>
      </c>
      <c r="F36" s="4" t="s">
        <v>0</v>
      </c>
      <c r="G36" s="5">
        <v>0</v>
      </c>
      <c r="H36" s="23" t="s">
        <v>65</v>
      </c>
      <c r="I36" s="61"/>
    </row>
    <row r="37" spans="3:16" ht="18.75" x14ac:dyDescent="0.25">
      <c r="C37" s="19"/>
      <c r="D37" s="20" t="s">
        <v>66</v>
      </c>
      <c r="E37" s="28" t="s">
        <v>59</v>
      </c>
      <c r="F37" s="4" t="s">
        <v>0</v>
      </c>
      <c r="G37" s="5">
        <v>0</v>
      </c>
      <c r="H37" s="23" t="s">
        <v>67</v>
      </c>
      <c r="I37" s="61"/>
    </row>
    <row r="38" spans="3:16" ht="22.5" x14ac:dyDescent="0.25">
      <c r="C38" s="19"/>
      <c r="D38" s="30" t="s">
        <v>68</v>
      </c>
      <c r="E38" s="25" t="s">
        <v>69</v>
      </c>
      <c r="F38" s="31" t="s">
        <v>0</v>
      </c>
      <c r="G38" s="5">
        <v>388.45033999999998</v>
      </c>
      <c r="H38" s="23"/>
      <c r="I38" s="61"/>
    </row>
    <row r="39" spans="3:16" ht="45" x14ac:dyDescent="0.25">
      <c r="C39" s="19"/>
      <c r="D39" s="32"/>
      <c r="E39" s="28" t="s">
        <v>70</v>
      </c>
      <c r="F39" s="33"/>
      <c r="G39" s="34" t="s">
        <v>71</v>
      </c>
      <c r="H39" s="23"/>
      <c r="I39" s="61"/>
      <c r="K39" s="59" t="e">
        <f ca="1">nerr(MATCH("есть",List01_flag_index_1,0))</f>
        <v>#NAME?</v>
      </c>
    </row>
    <row r="40" spans="3:16" ht="33.75" x14ac:dyDescent="0.25">
      <c r="C40" s="19"/>
      <c r="D40" s="30" t="s">
        <v>72</v>
      </c>
      <c r="E40" s="25" t="s">
        <v>73</v>
      </c>
      <c r="F40" s="31" t="s">
        <v>0</v>
      </c>
      <c r="G40" s="5">
        <v>0</v>
      </c>
      <c r="H40" s="23"/>
      <c r="I40" s="61"/>
    </row>
    <row r="41" spans="3:16" ht="45" x14ac:dyDescent="0.25">
      <c r="C41" s="19"/>
      <c r="D41" s="32"/>
      <c r="E41" s="28" t="s">
        <v>70</v>
      </c>
      <c r="F41" s="33"/>
      <c r="G41" s="34" t="s">
        <v>71</v>
      </c>
      <c r="H41" s="23"/>
      <c r="I41" s="61"/>
      <c r="K41" s="59" t="e">
        <f ca="1">nerr(MATCH("есть",List01_flag_index_2,0))</f>
        <v>#NAME?</v>
      </c>
    </row>
    <row r="42" spans="3:16" ht="22.5" x14ac:dyDescent="0.25">
      <c r="C42" s="19"/>
      <c r="D42" s="35" t="s">
        <v>74</v>
      </c>
      <c r="E42" s="36" t="s">
        <v>75</v>
      </c>
      <c r="F42" s="37" t="s">
        <v>0</v>
      </c>
      <c r="G42" s="38">
        <f>SUM(G43:G46)</f>
        <v>9183.11</v>
      </c>
      <c r="H42" s="23" t="s">
        <v>76</v>
      </c>
      <c r="I42" s="61"/>
    </row>
    <row r="43" spans="3:16" ht="33.75" hidden="1" customHeight="1" x14ac:dyDescent="0.25">
      <c r="C43" s="19"/>
      <c r="D43" s="39" t="s">
        <v>77</v>
      </c>
      <c r="E43" s="40"/>
      <c r="F43" s="15"/>
      <c r="G43" s="41"/>
      <c r="H43" s="42"/>
      <c r="I43" s="61"/>
    </row>
    <row r="44" spans="3:16" ht="15" hidden="1" customHeight="1" x14ac:dyDescent="0.25">
      <c r="C44" s="65"/>
      <c r="D44" s="39"/>
      <c r="E44" s="40"/>
      <c r="F44" s="15"/>
      <c r="G44" s="24"/>
      <c r="H44" s="43"/>
      <c r="I44" s="61"/>
      <c r="P44" s="59" t="s">
        <v>78</v>
      </c>
    </row>
    <row r="45" spans="3:16" ht="22.5" x14ac:dyDescent="0.25">
      <c r="C45" s="66" t="s">
        <v>79</v>
      </c>
      <c r="D45" s="2" t="s">
        <v>80</v>
      </c>
      <c r="E45" s="44" t="s">
        <v>81</v>
      </c>
      <c r="F45" s="4" t="s">
        <v>0</v>
      </c>
      <c r="G45" s="5">
        <v>9183.11</v>
      </c>
      <c r="H45" s="6" t="s">
        <v>1</v>
      </c>
      <c r="I45" s="61"/>
    </row>
    <row r="46" spans="3:16" ht="18.75" x14ac:dyDescent="0.25">
      <c r="C46" s="65"/>
      <c r="D46" s="45"/>
      <c r="E46" s="67" t="s">
        <v>82</v>
      </c>
      <c r="F46" s="46"/>
      <c r="G46" s="68"/>
      <c r="H46" s="47" t="s">
        <v>83</v>
      </c>
      <c r="I46" s="61"/>
    </row>
    <row r="47" spans="3:16" ht="22.5" x14ac:dyDescent="0.25">
      <c r="C47" s="27"/>
      <c r="D47" s="20" t="s">
        <v>84</v>
      </c>
      <c r="E47" s="21" t="s">
        <v>85</v>
      </c>
      <c r="F47" s="4" t="s">
        <v>0</v>
      </c>
      <c r="G47" s="5">
        <v>0</v>
      </c>
      <c r="H47" s="23"/>
      <c r="I47" s="61"/>
    </row>
    <row r="48" spans="3:16" ht="33.75" x14ac:dyDescent="0.25">
      <c r="C48" s="19"/>
      <c r="D48" s="20" t="s">
        <v>86</v>
      </c>
      <c r="E48" s="25" t="s">
        <v>87</v>
      </c>
      <c r="F48" s="4" t="s">
        <v>0</v>
      </c>
      <c r="G48" s="5">
        <v>0</v>
      </c>
      <c r="H48" s="23"/>
      <c r="I48" s="61"/>
    </row>
    <row r="49" spans="3:9" ht="18.75" x14ac:dyDescent="0.25">
      <c r="C49" s="19"/>
      <c r="D49" s="20" t="s">
        <v>88</v>
      </c>
      <c r="E49" s="21" t="s">
        <v>89</v>
      </c>
      <c r="F49" s="4" t="s">
        <v>0</v>
      </c>
      <c r="G49" s="5">
        <v>0</v>
      </c>
      <c r="H49" s="23"/>
      <c r="I49" s="61"/>
    </row>
    <row r="50" spans="3:9" ht="22.5" x14ac:dyDescent="0.25">
      <c r="C50" s="19"/>
      <c r="D50" s="20" t="s">
        <v>90</v>
      </c>
      <c r="E50" s="25" t="s">
        <v>91</v>
      </c>
      <c r="F50" s="4" t="s">
        <v>0</v>
      </c>
      <c r="G50" s="5">
        <v>0</v>
      </c>
      <c r="H50" s="23"/>
      <c r="I50" s="61"/>
    </row>
    <row r="51" spans="3:9" ht="22.5" x14ac:dyDescent="0.25">
      <c r="C51" s="19"/>
      <c r="D51" s="20" t="s">
        <v>92</v>
      </c>
      <c r="E51" s="28" t="s">
        <v>93</v>
      </c>
      <c r="F51" s="4" t="s">
        <v>0</v>
      </c>
      <c r="G51" s="5">
        <v>0</v>
      </c>
      <c r="H51" s="23"/>
      <c r="I51" s="61"/>
    </row>
    <row r="52" spans="3:9" ht="22.5" x14ac:dyDescent="0.25">
      <c r="C52" s="19"/>
      <c r="D52" s="20" t="s">
        <v>94</v>
      </c>
      <c r="E52" s="28" t="s">
        <v>95</v>
      </c>
      <c r="F52" s="4" t="s">
        <v>0</v>
      </c>
      <c r="G52" s="5">
        <v>0</v>
      </c>
      <c r="H52" s="23"/>
      <c r="I52" s="61"/>
    </row>
    <row r="53" spans="3:9" ht="22.5" x14ac:dyDescent="0.25">
      <c r="C53" s="19"/>
      <c r="D53" s="20" t="s">
        <v>96</v>
      </c>
      <c r="E53" s="25" t="s">
        <v>97</v>
      </c>
      <c r="F53" s="4" t="s">
        <v>0</v>
      </c>
      <c r="G53" s="5">
        <v>0</v>
      </c>
      <c r="H53" s="23"/>
      <c r="I53" s="61"/>
    </row>
    <row r="54" spans="3:9" ht="22.5" x14ac:dyDescent="0.25">
      <c r="C54" s="19"/>
      <c r="D54" s="20" t="s">
        <v>98</v>
      </c>
      <c r="E54" s="21" t="s">
        <v>99</v>
      </c>
      <c r="F54" s="4" t="s">
        <v>0</v>
      </c>
      <c r="G54" s="5">
        <f>G17-G18</f>
        <v>-52178.914909999992</v>
      </c>
      <c r="H54" s="23"/>
      <c r="I54" s="61"/>
    </row>
    <row r="55" spans="3:9" ht="33.75" x14ac:dyDescent="0.25">
      <c r="C55" s="19"/>
      <c r="D55" s="20" t="s">
        <v>100</v>
      </c>
      <c r="E55" s="21" t="s">
        <v>101</v>
      </c>
      <c r="F55" s="4" t="s">
        <v>102</v>
      </c>
      <c r="G55" s="69" t="s">
        <v>103</v>
      </c>
      <c r="H55" s="23" t="s">
        <v>104</v>
      </c>
      <c r="I55" s="61"/>
    </row>
    <row r="56" spans="3:9" ht="18.75" x14ac:dyDescent="0.25">
      <c r="C56" s="19"/>
      <c r="D56" s="20" t="s">
        <v>105</v>
      </c>
      <c r="E56" s="21" t="s">
        <v>106</v>
      </c>
      <c r="F56" s="4" t="s">
        <v>107</v>
      </c>
      <c r="G56" s="29">
        <v>2179.12</v>
      </c>
      <c r="H56" s="23"/>
      <c r="I56" s="61"/>
    </row>
    <row r="57" spans="3:9" ht="18.75" x14ac:dyDescent="0.25">
      <c r="C57" s="19"/>
      <c r="D57" s="20" t="s">
        <v>108</v>
      </c>
      <c r="E57" s="21" t="s">
        <v>109</v>
      </c>
      <c r="F57" s="4" t="s">
        <v>107</v>
      </c>
      <c r="G57" s="29">
        <v>0</v>
      </c>
      <c r="H57" s="23"/>
      <c r="I57" s="61"/>
    </row>
    <row r="58" spans="3:9" ht="18.75" x14ac:dyDescent="0.25">
      <c r="C58" s="27"/>
      <c r="D58" s="20" t="s">
        <v>110</v>
      </c>
      <c r="E58" s="21" t="s">
        <v>111</v>
      </c>
      <c r="F58" s="4" t="s">
        <v>107</v>
      </c>
      <c r="G58" s="29">
        <f>G56</f>
        <v>2179.12</v>
      </c>
      <c r="H58" s="23"/>
      <c r="I58" s="61"/>
    </row>
    <row r="59" spans="3:9" ht="18.75" x14ac:dyDescent="0.25">
      <c r="C59" s="19"/>
      <c r="D59" s="20" t="s">
        <v>112</v>
      </c>
      <c r="E59" s="21" t="s">
        <v>113</v>
      </c>
      <c r="F59" s="4" t="s">
        <v>107</v>
      </c>
      <c r="G59" s="29">
        <v>1524.92</v>
      </c>
      <c r="H59" s="23" t="s">
        <v>114</v>
      </c>
      <c r="I59" s="61"/>
    </row>
    <row r="60" spans="3:9" ht="22.5" x14ac:dyDescent="0.25">
      <c r="C60" s="19"/>
      <c r="D60" s="20" t="s">
        <v>115</v>
      </c>
      <c r="E60" s="25" t="s">
        <v>116</v>
      </c>
      <c r="F60" s="4" t="s">
        <v>107</v>
      </c>
      <c r="G60" s="29">
        <v>1224.3599999999999</v>
      </c>
      <c r="H60" s="23"/>
      <c r="I60" s="61"/>
    </row>
    <row r="61" spans="3:9" ht="22.5" x14ac:dyDescent="0.25">
      <c r="C61" s="19"/>
      <c r="D61" s="20" t="s">
        <v>117</v>
      </c>
      <c r="E61" s="25" t="s">
        <v>118</v>
      </c>
      <c r="F61" s="4" t="s">
        <v>107</v>
      </c>
      <c r="G61" s="29">
        <v>300.56</v>
      </c>
      <c r="H61" s="23"/>
      <c r="I61" s="61"/>
    </row>
    <row r="62" spans="3:9" ht="18.75" x14ac:dyDescent="0.25">
      <c r="C62" s="19"/>
      <c r="D62" s="20" t="s">
        <v>119</v>
      </c>
      <c r="E62" s="21" t="s">
        <v>120</v>
      </c>
      <c r="F62" s="4" t="s">
        <v>2</v>
      </c>
      <c r="G62" s="5">
        <f>354.18/G56*100</f>
        <v>16.253349976137159</v>
      </c>
      <c r="H62" s="23"/>
      <c r="I62" s="61"/>
    </row>
    <row r="63" spans="3:9" ht="22.5" x14ac:dyDescent="0.25">
      <c r="C63" s="19"/>
      <c r="D63" s="20" t="s">
        <v>121</v>
      </c>
      <c r="E63" s="21" t="s">
        <v>122</v>
      </c>
      <c r="F63" s="4" t="s">
        <v>123</v>
      </c>
      <c r="G63" s="5">
        <v>32</v>
      </c>
      <c r="H63" s="23"/>
      <c r="I63" s="61"/>
    </row>
    <row r="64" spans="3:9" ht="33.75" x14ac:dyDescent="0.25">
      <c r="C64" s="19"/>
      <c r="D64" s="20" t="s">
        <v>124</v>
      </c>
      <c r="E64" s="21" t="s">
        <v>125</v>
      </c>
      <c r="F64" s="4" t="s">
        <v>126</v>
      </c>
      <c r="G64" s="29">
        <f>G22/1879.1</f>
        <v>1.0783470810494387</v>
      </c>
      <c r="H64" s="23"/>
      <c r="I64" s="61"/>
    </row>
    <row r="65" spans="1:25" ht="18.75" x14ac:dyDescent="0.25">
      <c r="C65" s="19"/>
      <c r="D65" s="20" t="s">
        <v>127</v>
      </c>
      <c r="E65" s="21" t="s">
        <v>128</v>
      </c>
      <c r="F65" s="4" t="s">
        <v>2</v>
      </c>
      <c r="G65" s="5">
        <f>300.02/G56*100</f>
        <v>13.767943022871618</v>
      </c>
      <c r="H65" s="23" t="s">
        <v>129</v>
      </c>
      <c r="I65" s="61"/>
    </row>
    <row r="66" spans="1:25" ht="18.75" x14ac:dyDescent="0.25">
      <c r="C66" s="19"/>
      <c r="D66" s="20" t="s">
        <v>130</v>
      </c>
      <c r="E66" s="25" t="s">
        <v>131</v>
      </c>
      <c r="F66" s="4" t="s">
        <v>2</v>
      </c>
      <c r="G66" s="5">
        <v>0</v>
      </c>
      <c r="H66" s="23" t="s">
        <v>132</v>
      </c>
      <c r="I66" s="61"/>
    </row>
    <row r="67" spans="1:25" ht="22.5" x14ac:dyDescent="0.25">
      <c r="C67" s="19"/>
      <c r="D67" s="20" t="s">
        <v>133</v>
      </c>
      <c r="E67" s="21" t="s">
        <v>134</v>
      </c>
      <c r="F67" s="4" t="s">
        <v>2</v>
      </c>
      <c r="G67" s="5">
        <v>0</v>
      </c>
      <c r="H67" s="23" t="s">
        <v>135</v>
      </c>
      <c r="I67" s="61"/>
    </row>
    <row r="68" spans="1:25" ht="18.75" hidden="1" x14ac:dyDescent="0.25">
      <c r="C68" s="19"/>
      <c r="D68" s="39" t="s">
        <v>136</v>
      </c>
      <c r="E68" s="48"/>
      <c r="F68" s="31"/>
      <c r="G68" s="41"/>
      <c r="H68" s="47"/>
      <c r="I68" s="61"/>
    </row>
    <row r="69" spans="1:25" ht="18.75" hidden="1" x14ac:dyDescent="0.25">
      <c r="C69" s="65"/>
      <c r="D69" s="39"/>
      <c r="E69" s="48"/>
      <c r="F69" s="33"/>
      <c r="G69" s="24"/>
      <c r="H69" s="49"/>
      <c r="I69" s="61"/>
    </row>
    <row r="70" spans="1:25" ht="22.5" x14ac:dyDescent="0.25">
      <c r="C70" s="65"/>
      <c r="D70" s="45"/>
      <c r="E70" s="70" t="s">
        <v>137</v>
      </c>
      <c r="F70" s="46"/>
      <c r="G70" s="68"/>
      <c r="H70" s="50" t="s">
        <v>138</v>
      </c>
      <c r="I70" s="61"/>
    </row>
    <row r="71" spans="1:25" ht="11.25" hidden="1" x14ac:dyDescent="0.25">
      <c r="C71" s="19"/>
      <c r="D71" s="51"/>
      <c r="E71" s="52"/>
      <c r="F71" s="53"/>
      <c r="G71" s="54"/>
      <c r="H71" s="54"/>
    </row>
    <row r="72" spans="1:25" ht="10.5" customHeight="1" x14ac:dyDescent="0.25">
      <c r="C72" s="19"/>
    </row>
    <row r="73" spans="1:25" ht="10.5" customHeight="1" x14ac:dyDescent="0.25">
      <c r="C73" s="19"/>
      <c r="D73" s="55"/>
      <c r="E73" s="56"/>
      <c r="F73" s="56"/>
      <c r="G73" s="56"/>
      <c r="H73" s="57"/>
    </row>
    <row r="74" spans="1:25" s="59" customFormat="1" ht="10.5" customHeight="1" x14ac:dyDescent="0.25">
      <c r="A74" s="71"/>
      <c r="C74" s="58"/>
      <c r="I74" s="8"/>
      <c r="J74" s="8"/>
      <c r="L74" s="8"/>
      <c r="M74" s="8"/>
      <c r="N74" s="8"/>
      <c r="O74" s="8"/>
      <c r="Q74" s="8"/>
      <c r="R74" s="8"/>
      <c r="S74" s="8"/>
      <c r="T74" s="8"/>
      <c r="U74" s="8"/>
      <c r="V74" s="8"/>
      <c r="W74" s="8"/>
      <c r="X74" s="8"/>
      <c r="Y74" s="8"/>
    </row>
    <row r="75" spans="1:25" s="59" customFormat="1" ht="10.5" customHeight="1" x14ac:dyDescent="0.25">
      <c r="A75" s="71"/>
      <c r="C75" s="58"/>
      <c r="I75" s="8"/>
      <c r="J75" s="8"/>
      <c r="L75" s="8"/>
      <c r="M75" s="8"/>
      <c r="N75" s="8"/>
      <c r="O75" s="8"/>
      <c r="Q75" s="8"/>
      <c r="R75" s="8"/>
      <c r="S75" s="8"/>
      <c r="T75" s="8"/>
      <c r="U75" s="8"/>
      <c r="V75" s="8"/>
      <c r="W75" s="8"/>
      <c r="X75" s="8"/>
      <c r="Y75" s="8"/>
    </row>
    <row r="76" spans="1:25" s="59" customFormat="1" ht="10.5" customHeight="1" x14ac:dyDescent="0.25">
      <c r="A76" s="71"/>
      <c r="C76" s="58"/>
      <c r="I76" s="8"/>
      <c r="J76" s="8"/>
      <c r="L76" s="8"/>
      <c r="M76" s="8"/>
      <c r="N76" s="8"/>
      <c r="O76" s="8"/>
      <c r="Q76" s="8"/>
      <c r="R76" s="8"/>
      <c r="S76" s="8"/>
      <c r="T76" s="8"/>
      <c r="U76" s="8"/>
      <c r="V76" s="8"/>
      <c r="W76" s="8"/>
      <c r="X76" s="8"/>
      <c r="Y76" s="8"/>
    </row>
    <row r="77" spans="1:25" s="59" customFormat="1" ht="10.5" customHeight="1" x14ac:dyDescent="0.25">
      <c r="A77" s="71"/>
      <c r="C77" s="58"/>
      <c r="G77" s="59" t="str">
        <f>IF(G17-G18 &lt;&gt;G54,"WARNING","")</f>
        <v/>
      </c>
      <c r="I77" s="8"/>
      <c r="J77" s="8"/>
      <c r="L77" s="8"/>
      <c r="M77" s="8"/>
      <c r="N77" s="8"/>
      <c r="O77" s="8"/>
      <c r="Q77" s="8"/>
      <c r="R77" s="8"/>
      <c r="S77" s="8"/>
      <c r="T77" s="8"/>
      <c r="U77" s="8"/>
      <c r="V77" s="8"/>
      <c r="W77" s="8"/>
      <c r="X77" s="8"/>
      <c r="Y77" s="8"/>
    </row>
    <row r="78" spans="1:25" s="59" customFormat="1" ht="10.5" customHeight="1" x14ac:dyDescent="0.25">
      <c r="A78" s="71"/>
      <c r="C78" s="58"/>
      <c r="I78" s="8"/>
      <c r="J78" s="8"/>
      <c r="L78" s="8"/>
      <c r="M78" s="8"/>
      <c r="N78" s="8"/>
      <c r="O78" s="8"/>
      <c r="Q78" s="8"/>
      <c r="R78" s="8"/>
      <c r="S78" s="8"/>
      <c r="T78" s="8"/>
      <c r="U78" s="8"/>
      <c r="V78" s="8"/>
      <c r="W78" s="8"/>
      <c r="X78" s="8"/>
      <c r="Y78" s="8"/>
    </row>
    <row r="79" spans="1:25" s="59" customFormat="1" ht="10.5" customHeight="1" x14ac:dyDescent="0.25">
      <c r="A79" s="71"/>
      <c r="C79" s="58"/>
      <c r="I79" s="8"/>
      <c r="J79" s="8"/>
      <c r="L79" s="8"/>
      <c r="M79" s="8"/>
      <c r="N79" s="8"/>
      <c r="O79" s="8"/>
      <c r="Q79" s="8"/>
      <c r="R79" s="8"/>
      <c r="S79" s="8"/>
      <c r="T79" s="8"/>
      <c r="U79" s="8"/>
      <c r="V79" s="8"/>
      <c r="W79" s="8"/>
      <c r="X79" s="8"/>
      <c r="Y79" s="8"/>
    </row>
    <row r="80" spans="1:25" s="59" customFormat="1" ht="10.5" customHeight="1" x14ac:dyDescent="0.25">
      <c r="A80" s="71"/>
      <c r="C80" s="58"/>
      <c r="I80" s="8"/>
      <c r="J80" s="8"/>
      <c r="L80" s="8"/>
      <c r="M80" s="8"/>
      <c r="N80" s="8"/>
      <c r="O80" s="8"/>
      <c r="Q80" s="8"/>
      <c r="R80" s="8"/>
      <c r="S80" s="8"/>
      <c r="T80" s="8"/>
      <c r="U80" s="8"/>
      <c r="V80" s="8"/>
      <c r="W80" s="8"/>
      <c r="X80" s="8"/>
      <c r="Y80" s="8"/>
    </row>
    <row r="81" spans="1:25" s="59" customFormat="1" ht="10.5" customHeight="1" x14ac:dyDescent="0.25">
      <c r="A81" s="71"/>
      <c r="C81" s="58"/>
      <c r="I81" s="8"/>
      <c r="J81" s="8"/>
      <c r="L81" s="8"/>
      <c r="M81" s="8"/>
      <c r="N81" s="8"/>
      <c r="O81" s="8"/>
      <c r="Q81" s="8"/>
      <c r="R81" s="8"/>
      <c r="S81" s="8"/>
      <c r="T81" s="8"/>
      <c r="U81" s="8"/>
      <c r="V81" s="8"/>
      <c r="W81" s="8"/>
      <c r="X81" s="8"/>
      <c r="Y81" s="8"/>
    </row>
    <row r="82" spans="1:25" s="59" customFormat="1" ht="10.5" customHeight="1" x14ac:dyDescent="0.25">
      <c r="A82" s="71"/>
      <c r="C82" s="58"/>
      <c r="I82" s="8"/>
      <c r="J82" s="8"/>
      <c r="L82" s="8"/>
      <c r="M82" s="8"/>
      <c r="N82" s="8"/>
      <c r="O82" s="8"/>
      <c r="Q82" s="8"/>
      <c r="R82" s="8"/>
      <c r="S82" s="8"/>
      <c r="T82" s="8"/>
      <c r="U82" s="8"/>
      <c r="V82" s="8"/>
      <c r="W82" s="8"/>
      <c r="X82" s="8"/>
      <c r="Y82" s="8"/>
    </row>
    <row r="83" spans="1:25" s="59" customFormat="1" ht="10.5" customHeight="1" x14ac:dyDescent="0.25">
      <c r="A83" s="71"/>
      <c r="C83" s="58"/>
      <c r="I83" s="8"/>
      <c r="J83" s="8"/>
      <c r="L83" s="8"/>
      <c r="M83" s="8"/>
      <c r="N83" s="8"/>
      <c r="O83" s="8"/>
      <c r="Q83" s="8"/>
      <c r="R83" s="8"/>
      <c r="S83" s="8"/>
      <c r="T83" s="8"/>
      <c r="U83" s="8"/>
      <c r="V83" s="8"/>
      <c r="W83" s="8"/>
      <c r="X83" s="8"/>
      <c r="Y83" s="8"/>
    </row>
    <row r="84" spans="1:25" s="59" customFormat="1" ht="10.5" customHeight="1" x14ac:dyDescent="0.25">
      <c r="A84" s="71"/>
      <c r="C84" s="58"/>
      <c r="I84" s="8"/>
      <c r="J84" s="8"/>
      <c r="L84" s="8"/>
      <c r="M84" s="8"/>
      <c r="N84" s="8"/>
      <c r="O84" s="8"/>
      <c r="Q84" s="8"/>
      <c r="R84" s="8"/>
      <c r="S84" s="8"/>
      <c r="T84" s="8"/>
      <c r="U84" s="8"/>
      <c r="V84" s="8"/>
      <c r="W84" s="8"/>
      <c r="X84" s="8"/>
      <c r="Y84" s="8"/>
    </row>
    <row r="85" spans="1:25" s="59" customFormat="1" ht="10.5" customHeight="1" x14ac:dyDescent="0.25">
      <c r="A85" s="71"/>
      <c r="C85" s="58"/>
      <c r="I85" s="8"/>
      <c r="J85" s="8"/>
      <c r="L85" s="8"/>
      <c r="M85" s="8"/>
      <c r="N85" s="8"/>
      <c r="O85" s="8"/>
      <c r="Q85" s="8"/>
      <c r="R85" s="8"/>
      <c r="S85" s="8"/>
      <c r="T85" s="8"/>
      <c r="U85" s="8"/>
      <c r="V85" s="8"/>
      <c r="W85" s="8"/>
      <c r="X85" s="8"/>
      <c r="Y85" s="8"/>
    </row>
    <row r="86" spans="1:25" s="59" customFormat="1" ht="10.5" customHeight="1" x14ac:dyDescent="0.25">
      <c r="A86" s="71"/>
      <c r="C86" s="58"/>
      <c r="I86" s="8"/>
      <c r="J86" s="8"/>
      <c r="L86" s="8"/>
      <c r="M86" s="8"/>
      <c r="N86" s="8"/>
      <c r="O86" s="8"/>
      <c r="Q86" s="8"/>
      <c r="R86" s="8"/>
      <c r="S86" s="8"/>
      <c r="T86" s="8"/>
      <c r="U86" s="8"/>
      <c r="V86" s="8"/>
      <c r="W86" s="8"/>
      <c r="X86" s="8"/>
      <c r="Y86" s="8"/>
    </row>
    <row r="87" spans="1:25" s="59" customFormat="1" ht="10.5" customHeight="1" x14ac:dyDescent="0.25">
      <c r="A87" s="71"/>
      <c r="C87" s="58"/>
      <c r="I87" s="8"/>
      <c r="J87" s="8"/>
      <c r="L87" s="8"/>
      <c r="M87" s="8"/>
      <c r="N87" s="8"/>
      <c r="O87" s="8"/>
      <c r="Q87" s="8"/>
      <c r="R87" s="8"/>
      <c r="S87" s="8"/>
      <c r="T87" s="8"/>
      <c r="U87" s="8"/>
      <c r="V87" s="8"/>
      <c r="W87" s="8"/>
      <c r="X87" s="8"/>
      <c r="Y87" s="8"/>
    </row>
    <row r="88" spans="1:25" s="59" customFormat="1" ht="10.5" customHeight="1" x14ac:dyDescent="0.25">
      <c r="A88" s="71"/>
      <c r="C88" s="58"/>
      <c r="I88" s="8"/>
      <c r="J88" s="8"/>
      <c r="L88" s="8"/>
      <c r="M88" s="8"/>
      <c r="N88" s="8"/>
      <c r="O88" s="8"/>
      <c r="Q88" s="8"/>
      <c r="R88" s="8"/>
      <c r="S88" s="8"/>
      <c r="T88" s="8"/>
      <c r="U88" s="8"/>
      <c r="V88" s="8"/>
      <c r="W88" s="8"/>
      <c r="X88" s="8"/>
      <c r="Y88" s="8"/>
    </row>
    <row r="89" spans="1:25" s="59" customFormat="1" ht="10.5" customHeight="1" x14ac:dyDescent="0.25">
      <c r="A89" s="71"/>
      <c r="C89" s="58"/>
      <c r="I89" s="8"/>
      <c r="J89" s="8"/>
      <c r="L89" s="8"/>
      <c r="M89" s="8"/>
      <c r="N89" s="8"/>
      <c r="O89" s="8"/>
      <c r="Q89" s="8"/>
      <c r="R89" s="8"/>
      <c r="S89" s="8"/>
      <c r="T89" s="8"/>
      <c r="U89" s="8"/>
      <c r="V89" s="8"/>
      <c r="W89" s="8"/>
      <c r="X89" s="8"/>
      <c r="Y89" s="8"/>
    </row>
    <row r="90" spans="1:25" s="59" customFormat="1" ht="10.5" customHeight="1" x14ac:dyDescent="0.25">
      <c r="A90" s="71"/>
      <c r="C90" s="58"/>
      <c r="I90" s="8"/>
      <c r="J90" s="8"/>
      <c r="L90" s="8"/>
      <c r="M90" s="8"/>
      <c r="N90" s="8"/>
      <c r="O90" s="8"/>
      <c r="Q90" s="8"/>
      <c r="R90" s="8"/>
      <c r="S90" s="8"/>
      <c r="T90" s="8"/>
      <c r="U90" s="8"/>
      <c r="V90" s="8"/>
      <c r="W90" s="8"/>
      <c r="X90" s="8"/>
      <c r="Y90" s="8"/>
    </row>
    <row r="91" spans="1:25" s="59" customFormat="1" ht="10.5" customHeight="1" x14ac:dyDescent="0.25">
      <c r="A91" s="71"/>
      <c r="C91" s="58"/>
      <c r="I91" s="8"/>
      <c r="J91" s="8"/>
      <c r="L91" s="8"/>
      <c r="M91" s="8"/>
      <c r="N91" s="8"/>
      <c r="O91" s="8"/>
      <c r="Q91" s="8"/>
      <c r="R91" s="8"/>
      <c r="S91" s="8"/>
      <c r="T91" s="8"/>
      <c r="U91" s="8"/>
      <c r="V91" s="8"/>
      <c r="W91" s="8"/>
      <c r="X91" s="8"/>
      <c r="Y91" s="8"/>
    </row>
    <row r="92" spans="1:25" s="59" customFormat="1" ht="10.5" customHeight="1" x14ac:dyDescent="0.25">
      <c r="A92" s="71"/>
      <c r="C92" s="58"/>
      <c r="I92" s="8"/>
      <c r="J92" s="8"/>
      <c r="L92" s="8"/>
      <c r="M92" s="8"/>
      <c r="N92" s="8"/>
      <c r="O92" s="8"/>
      <c r="Q92" s="8"/>
      <c r="R92" s="8"/>
      <c r="S92" s="8"/>
      <c r="T92" s="8"/>
      <c r="U92" s="8"/>
      <c r="V92" s="8"/>
      <c r="W92" s="8"/>
      <c r="X92" s="8"/>
      <c r="Y92" s="8"/>
    </row>
    <row r="93" spans="1:25" s="59" customFormat="1" ht="10.5" customHeight="1" x14ac:dyDescent="0.25">
      <c r="A93" s="71"/>
      <c r="C93" s="58"/>
      <c r="I93" s="8"/>
      <c r="J93" s="8"/>
      <c r="L93" s="8"/>
      <c r="M93" s="8"/>
      <c r="N93" s="8"/>
      <c r="O93" s="8"/>
      <c r="Q93" s="8"/>
      <c r="R93" s="8"/>
      <c r="S93" s="8"/>
      <c r="T93" s="8"/>
      <c r="U93" s="8"/>
      <c r="V93" s="8"/>
      <c r="W93" s="8"/>
      <c r="X93" s="8"/>
      <c r="Y93" s="8"/>
    </row>
    <row r="94" spans="1:25" s="59" customFormat="1" ht="10.5" customHeight="1" x14ac:dyDescent="0.25">
      <c r="A94" s="71"/>
      <c r="C94" s="58"/>
      <c r="I94" s="8"/>
      <c r="J94" s="8"/>
      <c r="L94" s="8"/>
      <c r="M94" s="8"/>
      <c r="N94" s="8"/>
      <c r="O94" s="8"/>
      <c r="Q94" s="8"/>
      <c r="R94" s="8"/>
      <c r="S94" s="8"/>
      <c r="T94" s="8"/>
      <c r="U94" s="8"/>
      <c r="V94" s="8"/>
      <c r="W94" s="8"/>
      <c r="X94" s="8"/>
      <c r="Y94" s="8"/>
    </row>
    <row r="95" spans="1:25" s="59" customFormat="1" ht="10.5" customHeight="1" x14ac:dyDescent="0.25">
      <c r="A95" s="71"/>
      <c r="C95" s="58"/>
      <c r="I95" s="8"/>
      <c r="J95" s="8"/>
      <c r="L95" s="8"/>
      <c r="M95" s="8"/>
      <c r="N95" s="8"/>
      <c r="O95" s="8"/>
      <c r="Q95" s="8"/>
      <c r="R95" s="8"/>
      <c r="S95" s="8"/>
      <c r="T95" s="8"/>
      <c r="U95" s="8"/>
      <c r="V95" s="8"/>
      <c r="W95" s="8"/>
      <c r="X95" s="8"/>
      <c r="Y95" s="8"/>
    </row>
    <row r="96" spans="1:25" s="59" customFormat="1" ht="10.5" customHeight="1" x14ac:dyDescent="0.25">
      <c r="A96" s="71"/>
      <c r="C96" s="58"/>
      <c r="I96" s="8"/>
      <c r="J96" s="8"/>
      <c r="L96" s="8"/>
      <c r="M96" s="8"/>
      <c r="N96" s="8"/>
      <c r="O96" s="8"/>
      <c r="Q96" s="8"/>
      <c r="R96" s="8"/>
      <c r="S96" s="8"/>
      <c r="T96" s="8"/>
      <c r="U96" s="8"/>
      <c r="V96" s="8"/>
      <c r="W96" s="8"/>
      <c r="X96" s="8"/>
      <c r="Y96" s="8"/>
    </row>
    <row r="97" spans="1:25" s="59" customFormat="1" ht="10.5" customHeight="1" x14ac:dyDescent="0.25">
      <c r="A97" s="71"/>
      <c r="C97" s="58"/>
      <c r="I97" s="8"/>
      <c r="J97" s="8"/>
      <c r="L97" s="8"/>
      <c r="M97" s="8"/>
      <c r="N97" s="8"/>
      <c r="O97" s="8"/>
      <c r="Q97" s="8"/>
      <c r="R97" s="8"/>
      <c r="S97" s="8"/>
      <c r="T97" s="8"/>
      <c r="U97" s="8"/>
      <c r="V97" s="8"/>
      <c r="W97" s="8"/>
      <c r="X97" s="8"/>
      <c r="Y97" s="8"/>
    </row>
    <row r="98" spans="1:25" s="59" customFormat="1" ht="10.5" customHeight="1" x14ac:dyDescent="0.25">
      <c r="A98" s="71"/>
      <c r="C98" s="58"/>
      <c r="I98" s="8"/>
      <c r="J98" s="8"/>
      <c r="L98" s="8"/>
      <c r="M98" s="8"/>
      <c r="N98" s="8"/>
      <c r="O98" s="8"/>
      <c r="Q98" s="8"/>
      <c r="R98" s="8"/>
      <c r="S98" s="8"/>
      <c r="T98" s="8"/>
      <c r="U98" s="8"/>
      <c r="V98" s="8"/>
      <c r="W98" s="8"/>
      <c r="X98" s="8"/>
      <c r="Y98" s="8"/>
    </row>
    <row r="99" spans="1:25" s="59" customFormat="1" ht="10.5" customHeight="1" x14ac:dyDescent="0.25">
      <c r="A99" s="71"/>
      <c r="C99" s="58"/>
      <c r="I99" s="8"/>
      <c r="J99" s="8"/>
      <c r="L99" s="8"/>
      <c r="M99" s="8"/>
      <c r="N99" s="8"/>
      <c r="O99" s="8"/>
      <c r="Q99" s="8"/>
      <c r="R99" s="8"/>
      <c r="S99" s="8"/>
      <c r="T99" s="8"/>
      <c r="U99" s="8"/>
      <c r="V99" s="8"/>
      <c r="W99" s="8"/>
      <c r="X99" s="8"/>
      <c r="Y99" s="8"/>
    </row>
    <row r="100" spans="1:25" s="59" customFormat="1" ht="10.5" customHeight="1" x14ac:dyDescent="0.25">
      <c r="A100" s="71"/>
      <c r="C100" s="58"/>
      <c r="I100" s="8"/>
      <c r="J100" s="8"/>
      <c r="L100" s="8"/>
      <c r="M100" s="8"/>
      <c r="N100" s="8"/>
      <c r="O100" s="8"/>
      <c r="Q100" s="8"/>
      <c r="R100" s="8"/>
      <c r="S100" s="8"/>
      <c r="T100" s="8"/>
      <c r="U100" s="8"/>
      <c r="V100" s="8"/>
      <c r="W100" s="8"/>
      <c r="X100" s="8"/>
      <c r="Y100" s="8"/>
    </row>
    <row r="101" spans="1:25" s="59" customFormat="1" ht="10.5" customHeight="1" x14ac:dyDescent="0.25">
      <c r="A101" s="71"/>
      <c r="C101" s="58"/>
      <c r="I101" s="8"/>
      <c r="J101" s="8"/>
      <c r="L101" s="8"/>
      <c r="M101" s="8"/>
      <c r="N101" s="8"/>
      <c r="O101" s="8"/>
      <c r="Q101" s="8"/>
      <c r="R101" s="8"/>
      <c r="S101" s="8"/>
      <c r="T101" s="8"/>
      <c r="U101" s="8"/>
      <c r="V101" s="8"/>
      <c r="W101" s="8"/>
      <c r="X101" s="8"/>
      <c r="Y101" s="8"/>
    </row>
    <row r="102" spans="1:25" s="59" customFormat="1" ht="10.5" customHeight="1" x14ac:dyDescent="0.25">
      <c r="A102" s="71"/>
      <c r="C102" s="58"/>
      <c r="I102" s="8"/>
      <c r="J102" s="8"/>
      <c r="L102" s="8"/>
      <c r="M102" s="8"/>
      <c r="N102" s="8"/>
      <c r="O102" s="8"/>
      <c r="Q102" s="8"/>
      <c r="R102" s="8"/>
      <c r="S102" s="8"/>
      <c r="T102" s="8"/>
      <c r="U102" s="8"/>
      <c r="V102" s="8"/>
      <c r="W102" s="8"/>
      <c r="X102" s="8"/>
      <c r="Y102" s="8"/>
    </row>
    <row r="103" spans="1:25" s="59" customFormat="1" ht="10.5" customHeight="1" x14ac:dyDescent="0.25">
      <c r="A103" s="71"/>
      <c r="C103" s="58"/>
      <c r="I103" s="8"/>
      <c r="J103" s="8"/>
      <c r="L103" s="8"/>
      <c r="M103" s="8"/>
      <c r="N103" s="8"/>
      <c r="O103" s="8"/>
      <c r="Q103" s="8"/>
      <c r="R103" s="8"/>
      <c r="S103" s="8"/>
      <c r="T103" s="8"/>
      <c r="U103" s="8"/>
      <c r="V103" s="8"/>
      <c r="W103" s="8"/>
      <c r="X103" s="8"/>
      <c r="Y103" s="8"/>
    </row>
    <row r="104" spans="1:25" s="59" customFormat="1" ht="10.5" customHeight="1" x14ac:dyDescent="0.25">
      <c r="A104" s="71"/>
      <c r="C104" s="58"/>
      <c r="I104" s="8"/>
      <c r="J104" s="8"/>
      <c r="L104" s="8"/>
      <c r="M104" s="8"/>
      <c r="N104" s="8"/>
      <c r="O104" s="8"/>
      <c r="Q104" s="8"/>
      <c r="R104" s="8"/>
      <c r="S104" s="8"/>
      <c r="T104" s="8"/>
      <c r="U104" s="8"/>
      <c r="V104" s="8"/>
      <c r="W104" s="8"/>
      <c r="X104" s="8"/>
      <c r="Y104" s="8"/>
    </row>
    <row r="105" spans="1:25" s="59" customFormat="1" ht="10.5" customHeight="1" x14ac:dyDescent="0.25">
      <c r="A105" s="71"/>
      <c r="C105" s="58"/>
      <c r="I105" s="8"/>
      <c r="J105" s="8"/>
      <c r="L105" s="8"/>
      <c r="M105" s="8"/>
      <c r="N105" s="8"/>
      <c r="O105" s="8"/>
      <c r="Q105" s="8"/>
      <c r="R105" s="8"/>
      <c r="S105" s="8"/>
      <c r="T105" s="8"/>
      <c r="U105" s="8"/>
      <c r="V105" s="8"/>
      <c r="W105" s="8"/>
      <c r="X105" s="8"/>
      <c r="Y105" s="8"/>
    </row>
    <row r="106" spans="1:25" s="59" customFormat="1" ht="10.5" customHeight="1" x14ac:dyDescent="0.25">
      <c r="A106" s="71"/>
      <c r="C106" s="58"/>
      <c r="I106" s="8"/>
      <c r="J106" s="8"/>
      <c r="L106" s="8"/>
      <c r="M106" s="8"/>
      <c r="N106" s="8"/>
      <c r="O106" s="8"/>
      <c r="Q106" s="8"/>
      <c r="R106" s="8"/>
      <c r="S106" s="8"/>
      <c r="T106" s="8"/>
      <c r="U106" s="8"/>
      <c r="V106" s="8"/>
      <c r="W106" s="8"/>
      <c r="X106" s="8"/>
      <c r="Y106" s="8"/>
    </row>
    <row r="107" spans="1:25" s="59" customFormat="1" ht="10.5" customHeight="1" x14ac:dyDescent="0.25">
      <c r="A107" s="71"/>
      <c r="C107" s="58"/>
      <c r="I107" s="8"/>
      <c r="J107" s="8"/>
      <c r="L107" s="8"/>
      <c r="M107" s="8"/>
      <c r="N107" s="8"/>
      <c r="O107" s="8"/>
      <c r="Q107" s="8"/>
      <c r="R107" s="8"/>
      <c r="S107" s="8"/>
      <c r="T107" s="8"/>
      <c r="U107" s="8"/>
      <c r="V107" s="8"/>
      <c r="W107" s="8"/>
      <c r="X107" s="8"/>
      <c r="Y107" s="8"/>
    </row>
    <row r="108" spans="1:25" s="59" customFormat="1" ht="10.5" customHeight="1" x14ac:dyDescent="0.25">
      <c r="A108" s="71"/>
      <c r="C108" s="58"/>
      <c r="I108" s="8"/>
      <c r="J108" s="8"/>
      <c r="L108" s="8"/>
      <c r="M108" s="8"/>
      <c r="N108" s="8"/>
      <c r="O108" s="8"/>
      <c r="Q108" s="8"/>
      <c r="R108" s="8"/>
      <c r="S108" s="8"/>
      <c r="T108" s="8"/>
      <c r="U108" s="8"/>
      <c r="V108" s="8"/>
      <c r="W108" s="8"/>
      <c r="X108" s="8"/>
      <c r="Y108" s="8"/>
    </row>
    <row r="109" spans="1:25" s="59" customFormat="1" ht="10.5" customHeight="1" x14ac:dyDescent="0.25">
      <c r="A109" s="71"/>
      <c r="C109" s="58"/>
      <c r="I109" s="8"/>
      <c r="J109" s="8"/>
      <c r="L109" s="8"/>
      <c r="M109" s="8"/>
      <c r="N109" s="8"/>
      <c r="O109" s="8"/>
      <c r="Q109" s="8"/>
      <c r="R109" s="8"/>
      <c r="S109" s="8"/>
      <c r="T109" s="8"/>
      <c r="U109" s="8"/>
      <c r="V109" s="8"/>
      <c r="W109" s="8"/>
      <c r="X109" s="8"/>
      <c r="Y109" s="8"/>
    </row>
    <row r="110" spans="1:25" s="59" customFormat="1" ht="10.5" customHeight="1" x14ac:dyDescent="0.25">
      <c r="A110" s="71"/>
      <c r="C110" s="58"/>
      <c r="I110" s="8"/>
      <c r="J110" s="8"/>
      <c r="L110" s="8"/>
      <c r="M110" s="8"/>
      <c r="N110" s="8"/>
      <c r="O110" s="8"/>
      <c r="Q110" s="8"/>
      <c r="R110" s="8"/>
      <c r="S110" s="8"/>
      <c r="T110" s="8"/>
      <c r="U110" s="8"/>
      <c r="V110" s="8"/>
      <c r="W110" s="8"/>
      <c r="X110" s="8"/>
      <c r="Y110" s="8"/>
    </row>
    <row r="111" spans="1:25" s="59" customFormat="1" ht="10.5" customHeight="1" x14ac:dyDescent="0.25">
      <c r="A111" s="71"/>
      <c r="C111" s="58"/>
      <c r="I111" s="8"/>
      <c r="J111" s="8"/>
      <c r="L111" s="8"/>
      <c r="M111" s="8"/>
      <c r="N111" s="8"/>
      <c r="O111" s="8"/>
      <c r="Q111" s="8"/>
      <c r="R111" s="8"/>
      <c r="S111" s="8"/>
      <c r="T111" s="8"/>
      <c r="U111" s="8"/>
      <c r="V111" s="8"/>
      <c r="W111" s="8"/>
      <c r="X111" s="8"/>
      <c r="Y111" s="8"/>
    </row>
    <row r="112" spans="1:25" s="59" customFormat="1" ht="10.5" customHeight="1" x14ac:dyDescent="0.25">
      <c r="A112" s="71"/>
      <c r="C112" s="58"/>
      <c r="I112" s="8"/>
      <c r="J112" s="8"/>
      <c r="L112" s="8"/>
      <c r="M112" s="8"/>
      <c r="N112" s="8"/>
      <c r="O112" s="8"/>
      <c r="Q112" s="8"/>
      <c r="R112" s="8"/>
      <c r="S112" s="8"/>
      <c r="T112" s="8"/>
      <c r="U112" s="8"/>
      <c r="V112" s="8"/>
      <c r="W112" s="8"/>
      <c r="X112" s="8"/>
      <c r="Y112" s="8"/>
    </row>
    <row r="113" spans="1:25" s="59" customFormat="1" ht="10.5" customHeight="1" x14ac:dyDescent="0.25">
      <c r="A113" s="71"/>
      <c r="C113" s="58"/>
      <c r="I113" s="8"/>
      <c r="J113" s="8"/>
      <c r="L113" s="8"/>
      <c r="M113" s="8"/>
      <c r="N113" s="8"/>
      <c r="O113" s="8"/>
      <c r="Q113" s="8"/>
      <c r="R113" s="8"/>
      <c r="S113" s="8"/>
      <c r="T113" s="8"/>
      <c r="U113" s="8"/>
      <c r="V113" s="8"/>
      <c r="W113" s="8"/>
      <c r="X113" s="8"/>
      <c r="Y113" s="8"/>
    </row>
    <row r="114" spans="1:25" s="59" customFormat="1" ht="10.5" customHeight="1" x14ac:dyDescent="0.25">
      <c r="A114" s="71"/>
      <c r="C114" s="58"/>
      <c r="I114" s="8"/>
      <c r="J114" s="8"/>
      <c r="L114" s="8"/>
      <c r="M114" s="8"/>
      <c r="N114" s="8"/>
      <c r="O114" s="8"/>
      <c r="Q114" s="8"/>
      <c r="R114" s="8"/>
      <c r="S114" s="8"/>
      <c r="T114" s="8"/>
      <c r="U114" s="8"/>
      <c r="V114" s="8"/>
      <c r="W114" s="8"/>
      <c r="X114" s="8"/>
      <c r="Y114" s="8"/>
    </row>
    <row r="115" spans="1:25" s="59" customFormat="1" ht="10.5" customHeight="1" x14ac:dyDescent="0.25">
      <c r="A115" s="71"/>
      <c r="C115" s="58"/>
      <c r="I115" s="8"/>
      <c r="J115" s="8"/>
      <c r="L115" s="8"/>
      <c r="M115" s="8"/>
      <c r="N115" s="8"/>
      <c r="O115" s="8"/>
      <c r="Q115" s="8"/>
      <c r="R115" s="8"/>
      <c r="S115" s="8"/>
      <c r="T115" s="8"/>
      <c r="U115" s="8"/>
      <c r="V115" s="8"/>
      <c r="W115" s="8"/>
      <c r="X115" s="8"/>
      <c r="Y115" s="8"/>
    </row>
    <row r="116" spans="1:25" s="59" customFormat="1" ht="10.5" customHeight="1" x14ac:dyDescent="0.25">
      <c r="A116" s="71"/>
      <c r="C116" s="58"/>
      <c r="I116" s="8"/>
      <c r="J116" s="8"/>
      <c r="L116" s="8"/>
      <c r="M116" s="8"/>
      <c r="N116" s="8"/>
      <c r="O116" s="8"/>
      <c r="Q116" s="8"/>
      <c r="R116" s="8"/>
      <c r="S116" s="8"/>
      <c r="T116" s="8"/>
      <c r="U116" s="8"/>
      <c r="V116" s="8"/>
      <c r="W116" s="8"/>
      <c r="X116" s="8"/>
      <c r="Y116" s="8"/>
    </row>
    <row r="117" spans="1:25" s="59" customFormat="1" ht="10.5" customHeight="1" x14ac:dyDescent="0.25">
      <c r="A117" s="71"/>
      <c r="C117" s="58"/>
      <c r="I117" s="8"/>
      <c r="J117" s="8"/>
      <c r="L117" s="8"/>
      <c r="M117" s="8"/>
      <c r="N117" s="8"/>
      <c r="O117" s="8"/>
      <c r="Q117" s="8"/>
      <c r="R117" s="8"/>
      <c r="S117" s="8"/>
      <c r="T117" s="8"/>
      <c r="U117" s="8"/>
      <c r="V117" s="8"/>
      <c r="W117" s="8"/>
      <c r="X117" s="8"/>
      <c r="Y117" s="8"/>
    </row>
    <row r="118" spans="1:25" s="59" customFormat="1" ht="10.5" customHeight="1" x14ac:dyDescent="0.25">
      <c r="A118" s="71"/>
      <c r="C118" s="58"/>
      <c r="I118" s="8"/>
      <c r="J118" s="8"/>
      <c r="L118" s="8"/>
      <c r="M118" s="8"/>
      <c r="N118" s="8"/>
      <c r="O118" s="8"/>
      <c r="Q118" s="8"/>
      <c r="R118" s="8"/>
      <c r="S118" s="8"/>
      <c r="T118" s="8"/>
      <c r="U118" s="8"/>
      <c r="V118" s="8"/>
      <c r="W118" s="8"/>
      <c r="X118" s="8"/>
      <c r="Y118" s="8"/>
    </row>
    <row r="119" spans="1:25" s="59" customFormat="1" ht="10.5" customHeight="1" x14ac:dyDescent="0.25">
      <c r="A119" s="71"/>
      <c r="C119" s="58"/>
      <c r="I119" s="8"/>
      <c r="J119" s="8"/>
      <c r="L119" s="8"/>
      <c r="M119" s="8"/>
      <c r="N119" s="8"/>
      <c r="O119" s="8"/>
      <c r="Q119" s="8"/>
      <c r="R119" s="8"/>
      <c r="S119" s="8"/>
      <c r="T119" s="8"/>
      <c r="U119" s="8"/>
      <c r="V119" s="8"/>
      <c r="W119" s="8"/>
      <c r="X119" s="8"/>
      <c r="Y119" s="8"/>
    </row>
    <row r="120" spans="1:25" s="59" customFormat="1" ht="10.5" customHeight="1" x14ac:dyDescent="0.25">
      <c r="A120" s="71"/>
      <c r="C120" s="58"/>
      <c r="I120" s="8"/>
      <c r="J120" s="8"/>
      <c r="L120" s="8"/>
      <c r="M120" s="8"/>
      <c r="N120" s="8"/>
      <c r="O120" s="8"/>
      <c r="Q120" s="8"/>
      <c r="R120" s="8"/>
      <c r="S120" s="8"/>
      <c r="T120" s="8"/>
      <c r="U120" s="8"/>
      <c r="V120" s="8"/>
      <c r="W120" s="8"/>
      <c r="X120" s="8"/>
      <c r="Y120" s="8"/>
    </row>
    <row r="121" spans="1:25" s="59" customFormat="1" ht="10.5" customHeight="1" x14ac:dyDescent="0.25">
      <c r="A121" s="71"/>
      <c r="C121" s="58"/>
      <c r="I121" s="8"/>
      <c r="J121" s="8"/>
      <c r="L121" s="8"/>
      <c r="M121" s="8"/>
      <c r="N121" s="8"/>
      <c r="O121" s="8"/>
      <c r="Q121" s="8"/>
      <c r="R121" s="8"/>
      <c r="S121" s="8"/>
      <c r="T121" s="8"/>
      <c r="U121" s="8"/>
      <c r="V121" s="8"/>
      <c r="W121" s="8"/>
      <c r="X121" s="8"/>
      <c r="Y121" s="8"/>
    </row>
    <row r="122" spans="1:25" s="59" customFormat="1" ht="10.5" customHeight="1" x14ac:dyDescent="0.25">
      <c r="A122" s="71"/>
      <c r="C122" s="58"/>
      <c r="I122" s="8"/>
      <c r="J122" s="8"/>
      <c r="L122" s="8"/>
      <c r="M122" s="8"/>
      <c r="N122" s="8"/>
      <c r="O122" s="8"/>
      <c r="Q122" s="8"/>
      <c r="R122" s="8"/>
      <c r="S122" s="8"/>
      <c r="T122" s="8"/>
      <c r="U122" s="8"/>
      <c r="V122" s="8"/>
      <c r="W122" s="8"/>
      <c r="X122" s="8"/>
      <c r="Y122" s="8"/>
    </row>
    <row r="123" spans="1:25" s="59" customFormat="1" ht="10.5" customHeight="1" x14ac:dyDescent="0.25">
      <c r="A123" s="71"/>
      <c r="C123" s="58"/>
      <c r="I123" s="8"/>
      <c r="J123" s="8"/>
      <c r="L123" s="8"/>
      <c r="M123" s="8"/>
      <c r="N123" s="8"/>
      <c r="O123" s="8"/>
      <c r="Q123" s="8"/>
      <c r="R123" s="8"/>
      <c r="S123" s="8"/>
      <c r="T123" s="8"/>
      <c r="U123" s="8"/>
      <c r="V123" s="8"/>
      <c r="W123" s="8"/>
      <c r="X123" s="8"/>
      <c r="Y123" s="8"/>
    </row>
    <row r="124" spans="1:25" s="59" customFormat="1" ht="10.5" customHeight="1" x14ac:dyDescent="0.25">
      <c r="A124" s="71"/>
      <c r="C124" s="58"/>
      <c r="I124" s="8"/>
      <c r="J124" s="8"/>
      <c r="L124" s="8"/>
      <c r="M124" s="8"/>
      <c r="N124" s="8"/>
      <c r="O124" s="8"/>
      <c r="Q124" s="8"/>
      <c r="R124" s="8"/>
      <c r="S124" s="8"/>
      <c r="T124" s="8"/>
      <c r="U124" s="8"/>
      <c r="V124" s="8"/>
      <c r="W124" s="8"/>
      <c r="X124" s="8"/>
      <c r="Y124" s="8"/>
    </row>
    <row r="125" spans="1:25" s="59" customFormat="1" ht="10.5" customHeight="1" x14ac:dyDescent="0.25">
      <c r="A125" s="71"/>
      <c r="C125" s="58"/>
      <c r="I125" s="8"/>
      <c r="J125" s="8"/>
      <c r="L125" s="8"/>
      <c r="M125" s="8"/>
      <c r="N125" s="8"/>
      <c r="O125" s="8"/>
      <c r="Q125" s="8"/>
      <c r="R125" s="8"/>
      <c r="S125" s="8"/>
      <c r="T125" s="8"/>
      <c r="U125" s="8"/>
      <c r="V125" s="8"/>
      <c r="W125" s="8"/>
      <c r="X125" s="8"/>
      <c r="Y125" s="8"/>
    </row>
    <row r="126" spans="1:25" s="59" customFormat="1" ht="10.5" customHeight="1" x14ac:dyDescent="0.25">
      <c r="A126" s="71"/>
      <c r="C126" s="58"/>
      <c r="I126" s="8"/>
      <c r="J126" s="8"/>
      <c r="L126" s="8"/>
      <c r="M126" s="8"/>
      <c r="N126" s="8"/>
      <c r="O126" s="8"/>
      <c r="Q126" s="8"/>
      <c r="R126" s="8"/>
      <c r="S126" s="8"/>
      <c r="T126" s="8"/>
      <c r="U126" s="8"/>
      <c r="V126" s="8"/>
      <c r="W126" s="8"/>
      <c r="X126" s="8"/>
      <c r="Y126" s="8"/>
    </row>
    <row r="127" spans="1:25" s="59" customFormat="1" ht="10.5" customHeight="1" x14ac:dyDescent="0.25">
      <c r="A127" s="71"/>
      <c r="C127" s="58"/>
      <c r="I127" s="8"/>
      <c r="J127" s="8"/>
      <c r="L127" s="8"/>
      <c r="M127" s="8"/>
      <c r="N127" s="8"/>
      <c r="O127" s="8"/>
      <c r="Q127" s="8"/>
      <c r="R127" s="8"/>
      <c r="S127" s="8"/>
      <c r="T127" s="8"/>
      <c r="U127" s="8"/>
      <c r="V127" s="8"/>
      <c r="W127" s="8"/>
      <c r="X127" s="8"/>
      <c r="Y127" s="8"/>
    </row>
    <row r="128" spans="1:25" s="59" customFormat="1" ht="10.5" customHeight="1" x14ac:dyDescent="0.25">
      <c r="A128" s="71"/>
      <c r="C128" s="58"/>
      <c r="I128" s="8"/>
      <c r="J128" s="8"/>
      <c r="L128" s="8"/>
      <c r="M128" s="8"/>
      <c r="N128" s="8"/>
      <c r="O128" s="8"/>
      <c r="Q128" s="8"/>
      <c r="R128" s="8"/>
      <c r="S128" s="8"/>
      <c r="T128" s="8"/>
      <c r="U128" s="8"/>
      <c r="V128" s="8"/>
      <c r="W128" s="8"/>
      <c r="X128" s="8"/>
      <c r="Y128" s="8"/>
    </row>
    <row r="129" spans="1:25" s="59" customFormat="1" ht="10.5" customHeight="1" x14ac:dyDescent="0.25">
      <c r="A129" s="71"/>
      <c r="C129" s="58"/>
      <c r="I129" s="8"/>
      <c r="J129" s="8"/>
      <c r="L129" s="8"/>
      <c r="M129" s="8"/>
      <c r="N129" s="8"/>
      <c r="O129" s="8"/>
      <c r="Q129" s="8"/>
      <c r="R129" s="8"/>
      <c r="S129" s="8"/>
      <c r="T129" s="8"/>
      <c r="U129" s="8"/>
      <c r="V129" s="8"/>
      <c r="W129" s="8"/>
      <c r="X129" s="8"/>
      <c r="Y129" s="8"/>
    </row>
    <row r="130" spans="1:25" s="59" customFormat="1" ht="10.5" customHeight="1" x14ac:dyDescent="0.25">
      <c r="A130" s="71"/>
      <c r="C130" s="58"/>
      <c r="I130" s="8"/>
      <c r="J130" s="8"/>
      <c r="L130" s="8"/>
      <c r="M130" s="8"/>
      <c r="N130" s="8"/>
      <c r="O130" s="8"/>
      <c r="Q130" s="8"/>
      <c r="R130" s="8"/>
      <c r="S130" s="8"/>
      <c r="T130" s="8"/>
      <c r="U130" s="8"/>
      <c r="V130" s="8"/>
      <c r="W130" s="8"/>
      <c r="X130" s="8"/>
      <c r="Y130" s="8"/>
    </row>
    <row r="131" spans="1:25" s="59" customFormat="1" ht="10.5" customHeight="1" x14ac:dyDescent="0.25">
      <c r="A131" s="71"/>
      <c r="C131" s="58"/>
      <c r="I131" s="8"/>
      <c r="J131" s="8"/>
      <c r="L131" s="8"/>
      <c r="M131" s="8"/>
      <c r="N131" s="8"/>
      <c r="O131" s="8"/>
      <c r="Q131" s="8"/>
      <c r="R131" s="8"/>
      <c r="S131" s="8"/>
      <c r="T131" s="8"/>
      <c r="U131" s="8"/>
      <c r="V131" s="8"/>
      <c r="W131" s="8"/>
      <c r="X131" s="8"/>
      <c r="Y131" s="8"/>
    </row>
    <row r="132" spans="1:25" s="59" customFormat="1" ht="10.5" customHeight="1" x14ac:dyDescent="0.25">
      <c r="A132" s="71"/>
      <c r="C132" s="58"/>
      <c r="I132" s="8"/>
      <c r="J132" s="8"/>
      <c r="L132" s="8"/>
      <c r="M132" s="8"/>
      <c r="N132" s="8"/>
      <c r="O132" s="8"/>
      <c r="Q132" s="8"/>
      <c r="R132" s="8"/>
      <c r="S132" s="8"/>
      <c r="T132" s="8"/>
      <c r="U132" s="8"/>
      <c r="V132" s="8"/>
      <c r="W132" s="8"/>
      <c r="X132" s="8"/>
      <c r="Y132" s="8"/>
    </row>
    <row r="133" spans="1:25" s="59" customFormat="1" ht="10.5" customHeight="1" x14ac:dyDescent="0.25">
      <c r="A133" s="71"/>
      <c r="C133" s="58"/>
      <c r="I133" s="8"/>
      <c r="J133" s="8"/>
      <c r="L133" s="8"/>
      <c r="M133" s="8"/>
      <c r="N133" s="8"/>
      <c r="O133" s="8"/>
      <c r="Q133" s="8"/>
      <c r="R133" s="8"/>
      <c r="S133" s="8"/>
      <c r="T133" s="8"/>
      <c r="U133" s="8"/>
      <c r="V133" s="8"/>
      <c r="W133" s="8"/>
      <c r="X133" s="8"/>
      <c r="Y133" s="8"/>
    </row>
    <row r="134" spans="1:25" s="59" customFormat="1" ht="10.5" customHeight="1" x14ac:dyDescent="0.25">
      <c r="A134" s="71"/>
      <c r="C134" s="58"/>
      <c r="I134" s="8"/>
      <c r="J134" s="8"/>
      <c r="L134" s="8"/>
      <c r="M134" s="8"/>
      <c r="N134" s="8"/>
      <c r="O134" s="8"/>
      <c r="Q134" s="8"/>
      <c r="R134" s="8"/>
      <c r="S134" s="8"/>
      <c r="T134" s="8"/>
      <c r="U134" s="8"/>
      <c r="V134" s="8"/>
      <c r="W134" s="8"/>
      <c r="X134" s="8"/>
      <c r="Y134" s="8"/>
    </row>
    <row r="135" spans="1:25" s="59" customFormat="1" ht="10.5" customHeight="1" x14ac:dyDescent="0.25">
      <c r="A135" s="71"/>
      <c r="C135" s="58"/>
      <c r="I135" s="8"/>
      <c r="J135" s="8"/>
      <c r="L135" s="8"/>
      <c r="M135" s="8"/>
      <c r="N135" s="8"/>
      <c r="O135" s="8"/>
      <c r="Q135" s="8"/>
      <c r="R135" s="8"/>
      <c r="S135" s="8"/>
      <c r="T135" s="8"/>
      <c r="U135" s="8"/>
      <c r="V135" s="8"/>
      <c r="W135" s="8"/>
      <c r="X135" s="8"/>
      <c r="Y135" s="8"/>
    </row>
    <row r="136" spans="1:25" s="59" customFormat="1" ht="10.5" customHeight="1" x14ac:dyDescent="0.25">
      <c r="A136" s="71"/>
      <c r="C136" s="58"/>
      <c r="I136" s="8"/>
      <c r="J136" s="8"/>
      <c r="L136" s="8"/>
      <c r="M136" s="8"/>
      <c r="N136" s="8"/>
      <c r="O136" s="8"/>
      <c r="Q136" s="8"/>
      <c r="R136" s="8"/>
      <c r="S136" s="8"/>
      <c r="T136" s="8"/>
      <c r="U136" s="8"/>
      <c r="V136" s="8"/>
      <c r="W136" s="8"/>
      <c r="X136" s="8"/>
      <c r="Y136" s="8"/>
    </row>
    <row r="137" spans="1:25" s="59" customFormat="1" ht="10.5" customHeight="1" x14ac:dyDescent="0.25">
      <c r="A137" s="71"/>
      <c r="C137" s="58"/>
      <c r="I137" s="8"/>
      <c r="J137" s="8"/>
      <c r="L137" s="8"/>
      <c r="M137" s="8"/>
      <c r="N137" s="8"/>
      <c r="O137" s="8"/>
      <c r="Q137" s="8"/>
      <c r="R137" s="8"/>
      <c r="S137" s="8"/>
      <c r="T137" s="8"/>
      <c r="U137" s="8"/>
      <c r="V137" s="8"/>
      <c r="W137" s="8"/>
      <c r="X137" s="8"/>
      <c r="Y137" s="8"/>
    </row>
    <row r="138" spans="1:25" s="59" customFormat="1" ht="10.5" customHeight="1" x14ac:dyDescent="0.25">
      <c r="A138" s="71"/>
      <c r="C138" s="58"/>
      <c r="I138" s="8"/>
      <c r="J138" s="8"/>
      <c r="L138" s="8"/>
      <c r="M138" s="8"/>
      <c r="N138" s="8"/>
      <c r="O138" s="8"/>
      <c r="Q138" s="8"/>
      <c r="R138" s="8"/>
      <c r="S138" s="8"/>
      <c r="T138" s="8"/>
      <c r="U138" s="8"/>
      <c r="V138" s="8"/>
      <c r="W138" s="8"/>
      <c r="X138" s="8"/>
      <c r="Y138" s="8"/>
    </row>
    <row r="139" spans="1:25" s="59" customFormat="1" ht="10.5" customHeight="1" x14ac:dyDescent="0.25">
      <c r="A139" s="71"/>
      <c r="C139" s="58"/>
      <c r="I139" s="8"/>
      <c r="J139" s="8"/>
      <c r="L139" s="8"/>
      <c r="M139" s="8"/>
      <c r="N139" s="8"/>
      <c r="O139" s="8"/>
      <c r="Q139" s="8"/>
      <c r="R139" s="8"/>
      <c r="S139" s="8"/>
      <c r="T139" s="8"/>
      <c r="U139" s="8"/>
      <c r="V139" s="8"/>
      <c r="W139" s="8"/>
      <c r="X139" s="8"/>
      <c r="Y139" s="8"/>
    </row>
    <row r="140" spans="1:25" s="59" customFormat="1" ht="10.5" customHeight="1" x14ac:dyDescent="0.25">
      <c r="A140" s="71"/>
      <c r="C140" s="58"/>
      <c r="I140" s="8"/>
      <c r="J140" s="8"/>
      <c r="L140" s="8"/>
      <c r="M140" s="8"/>
      <c r="N140" s="8"/>
      <c r="O140" s="8"/>
      <c r="Q140" s="8"/>
      <c r="R140" s="8"/>
      <c r="S140" s="8"/>
      <c r="T140" s="8"/>
      <c r="U140" s="8"/>
      <c r="V140" s="8"/>
      <c r="W140" s="8"/>
      <c r="X140" s="8"/>
      <c r="Y140" s="8"/>
    </row>
    <row r="141" spans="1:25" s="59" customFormat="1" ht="10.5" customHeight="1" x14ac:dyDescent="0.25">
      <c r="A141" s="71"/>
      <c r="C141" s="58"/>
      <c r="I141" s="8"/>
      <c r="J141" s="8"/>
      <c r="L141" s="8"/>
      <c r="M141" s="8"/>
      <c r="N141" s="8"/>
      <c r="O141" s="8"/>
      <c r="Q141" s="8"/>
      <c r="R141" s="8"/>
      <c r="S141" s="8"/>
      <c r="T141" s="8"/>
      <c r="U141" s="8"/>
      <c r="V141" s="8"/>
      <c r="W141" s="8"/>
      <c r="X141" s="8"/>
      <c r="Y141" s="8"/>
    </row>
    <row r="142" spans="1:25" s="59" customFormat="1" ht="10.5" customHeight="1" x14ac:dyDescent="0.25">
      <c r="A142" s="71"/>
      <c r="C142" s="58"/>
      <c r="I142" s="8"/>
      <c r="J142" s="8"/>
      <c r="L142" s="8"/>
      <c r="M142" s="8"/>
      <c r="N142" s="8"/>
      <c r="O142" s="8"/>
      <c r="Q142" s="8"/>
      <c r="R142" s="8"/>
      <c r="S142" s="8"/>
      <c r="T142" s="8"/>
      <c r="U142" s="8"/>
      <c r="V142" s="8"/>
      <c r="W142" s="8"/>
      <c r="X142" s="8"/>
      <c r="Y142" s="8"/>
    </row>
    <row r="143" spans="1:25" s="59" customFormat="1" ht="10.5" customHeight="1" x14ac:dyDescent="0.25">
      <c r="A143" s="71"/>
      <c r="C143" s="58"/>
      <c r="I143" s="8"/>
      <c r="J143" s="8"/>
      <c r="L143" s="8"/>
      <c r="M143" s="8"/>
      <c r="N143" s="8"/>
      <c r="O143" s="8"/>
      <c r="Q143" s="8"/>
      <c r="R143" s="8"/>
      <c r="S143" s="8"/>
      <c r="T143" s="8"/>
      <c r="U143" s="8"/>
      <c r="V143" s="8"/>
      <c r="W143" s="8"/>
      <c r="X143" s="8"/>
      <c r="Y143" s="8"/>
    </row>
    <row r="144" spans="1:25" s="59" customFormat="1" ht="10.5" customHeight="1" x14ac:dyDescent="0.25">
      <c r="A144" s="71"/>
      <c r="C144" s="58"/>
      <c r="I144" s="8"/>
      <c r="J144" s="8"/>
      <c r="L144" s="8"/>
      <c r="M144" s="8"/>
      <c r="N144" s="8"/>
      <c r="O144" s="8"/>
      <c r="Q144" s="8"/>
      <c r="R144" s="8"/>
      <c r="S144" s="8"/>
      <c r="T144" s="8"/>
      <c r="U144" s="8"/>
      <c r="V144" s="8"/>
      <c r="W144" s="8"/>
      <c r="X144" s="8"/>
      <c r="Y144" s="8"/>
    </row>
    <row r="145" spans="1:25" s="59" customFormat="1" ht="10.5" customHeight="1" x14ac:dyDescent="0.25">
      <c r="A145" s="71"/>
      <c r="C145" s="58"/>
      <c r="I145" s="8"/>
      <c r="J145" s="8"/>
      <c r="L145" s="8"/>
      <c r="M145" s="8"/>
      <c r="N145" s="8"/>
      <c r="O145" s="8"/>
      <c r="Q145" s="8"/>
      <c r="R145" s="8"/>
      <c r="S145" s="8"/>
      <c r="T145" s="8"/>
      <c r="U145" s="8"/>
      <c r="V145" s="8"/>
      <c r="W145" s="8"/>
      <c r="X145" s="8"/>
      <c r="Y145" s="8"/>
    </row>
    <row r="146" spans="1:25" s="59" customFormat="1" ht="10.5" customHeight="1" x14ac:dyDescent="0.25">
      <c r="A146" s="71"/>
      <c r="C146" s="58"/>
      <c r="I146" s="8"/>
      <c r="J146" s="8"/>
      <c r="L146" s="8"/>
      <c r="M146" s="8"/>
      <c r="N146" s="8"/>
      <c r="O146" s="8"/>
      <c r="Q146" s="8"/>
      <c r="R146" s="8"/>
      <c r="S146" s="8"/>
      <c r="T146" s="8"/>
      <c r="U146" s="8"/>
      <c r="V146" s="8"/>
      <c r="W146" s="8"/>
      <c r="X146" s="8"/>
      <c r="Y146" s="8"/>
    </row>
    <row r="147" spans="1:25" s="59" customFormat="1" ht="10.5" customHeight="1" x14ac:dyDescent="0.25">
      <c r="A147" s="71"/>
      <c r="C147" s="58"/>
      <c r="I147" s="8"/>
      <c r="J147" s="8"/>
      <c r="L147" s="8"/>
      <c r="M147" s="8"/>
      <c r="N147" s="8"/>
      <c r="O147" s="8"/>
      <c r="Q147" s="8"/>
      <c r="R147" s="8"/>
      <c r="S147" s="8"/>
      <c r="T147" s="8"/>
      <c r="U147" s="8"/>
      <c r="V147" s="8"/>
      <c r="W147" s="8"/>
      <c r="X147" s="8"/>
      <c r="Y147" s="8"/>
    </row>
    <row r="148" spans="1:25" s="59" customFormat="1" ht="10.5" customHeight="1" x14ac:dyDescent="0.25">
      <c r="A148" s="71"/>
      <c r="C148" s="58"/>
      <c r="I148" s="8"/>
      <c r="J148" s="8"/>
      <c r="L148" s="8"/>
      <c r="M148" s="8"/>
      <c r="N148" s="8"/>
      <c r="O148" s="8"/>
      <c r="Q148" s="8"/>
      <c r="R148" s="8"/>
      <c r="S148" s="8"/>
      <c r="T148" s="8"/>
      <c r="U148" s="8"/>
      <c r="V148" s="8"/>
      <c r="W148" s="8"/>
      <c r="X148" s="8"/>
      <c r="Y148" s="8"/>
    </row>
    <row r="149" spans="1:25" s="59" customFormat="1" ht="10.5" customHeight="1" x14ac:dyDescent="0.25">
      <c r="A149" s="71"/>
      <c r="C149" s="58"/>
      <c r="I149" s="8"/>
      <c r="J149" s="8"/>
      <c r="L149" s="8"/>
      <c r="M149" s="8"/>
      <c r="N149" s="8"/>
      <c r="O149" s="8"/>
      <c r="Q149" s="8"/>
      <c r="R149" s="8"/>
      <c r="S149" s="8"/>
      <c r="T149" s="8"/>
      <c r="U149" s="8"/>
      <c r="V149" s="8"/>
      <c r="W149" s="8"/>
      <c r="X149" s="8"/>
      <c r="Y149" s="8"/>
    </row>
    <row r="150" spans="1:25" s="59" customFormat="1" ht="10.5" customHeight="1" x14ac:dyDescent="0.25">
      <c r="A150" s="71"/>
      <c r="C150" s="58"/>
      <c r="I150" s="8"/>
      <c r="J150" s="8"/>
      <c r="L150" s="8"/>
      <c r="M150" s="8"/>
      <c r="N150" s="8"/>
      <c r="O150" s="8"/>
      <c r="Q150" s="8"/>
      <c r="R150" s="8"/>
      <c r="S150" s="8"/>
      <c r="T150" s="8"/>
      <c r="U150" s="8"/>
      <c r="V150" s="8"/>
      <c r="W150" s="8"/>
      <c r="X150" s="8"/>
      <c r="Y150" s="8"/>
    </row>
    <row r="151" spans="1:25" s="59" customFormat="1" ht="10.5" customHeight="1" x14ac:dyDescent="0.25">
      <c r="A151" s="71"/>
      <c r="C151" s="58"/>
      <c r="I151" s="8"/>
      <c r="J151" s="8"/>
      <c r="L151" s="8"/>
      <c r="M151" s="8"/>
      <c r="N151" s="8"/>
      <c r="O151" s="8"/>
      <c r="Q151" s="8"/>
      <c r="R151" s="8"/>
      <c r="S151" s="8"/>
      <c r="T151" s="8"/>
      <c r="U151" s="8"/>
      <c r="V151" s="8"/>
      <c r="W151" s="8"/>
      <c r="X151" s="8"/>
      <c r="Y151" s="8"/>
    </row>
    <row r="152" spans="1:25" s="59" customFormat="1" ht="10.5" customHeight="1" x14ac:dyDescent="0.25">
      <c r="A152" s="71"/>
      <c r="C152" s="58"/>
      <c r="I152" s="8"/>
      <c r="J152" s="8"/>
      <c r="L152" s="8"/>
      <c r="M152" s="8"/>
      <c r="N152" s="8"/>
      <c r="O152" s="8"/>
      <c r="Q152" s="8"/>
      <c r="R152" s="8"/>
      <c r="S152" s="8"/>
      <c r="T152" s="8"/>
      <c r="U152" s="8"/>
      <c r="V152" s="8"/>
      <c r="W152" s="8"/>
      <c r="X152" s="8"/>
      <c r="Y152" s="8"/>
    </row>
    <row r="153" spans="1:25" s="59" customFormat="1" ht="10.5" customHeight="1" x14ac:dyDescent="0.25">
      <c r="A153" s="71"/>
      <c r="C153" s="58"/>
      <c r="I153" s="8"/>
      <c r="J153" s="8"/>
      <c r="L153" s="8"/>
      <c r="M153" s="8"/>
      <c r="N153" s="8"/>
      <c r="O153" s="8"/>
      <c r="Q153" s="8"/>
      <c r="R153" s="8"/>
      <c r="S153" s="8"/>
      <c r="T153" s="8"/>
      <c r="U153" s="8"/>
      <c r="V153" s="8"/>
      <c r="W153" s="8"/>
      <c r="X153" s="8"/>
      <c r="Y153" s="8"/>
    </row>
    <row r="154" spans="1:25" s="59" customFormat="1" ht="10.5" customHeight="1" x14ac:dyDescent="0.25">
      <c r="A154" s="71"/>
      <c r="C154" s="58"/>
      <c r="I154" s="8"/>
      <c r="J154" s="8"/>
      <c r="L154" s="8"/>
      <c r="M154" s="8"/>
      <c r="N154" s="8"/>
      <c r="O154" s="8"/>
      <c r="Q154" s="8"/>
      <c r="R154" s="8"/>
      <c r="S154" s="8"/>
      <c r="T154" s="8"/>
      <c r="U154" s="8"/>
      <c r="V154" s="8"/>
      <c r="W154" s="8"/>
      <c r="X154" s="8"/>
      <c r="Y154" s="8"/>
    </row>
    <row r="155" spans="1:25" s="59" customFormat="1" ht="10.5" customHeight="1" x14ac:dyDescent="0.25">
      <c r="A155" s="71"/>
      <c r="C155" s="58"/>
      <c r="I155" s="8"/>
      <c r="J155" s="8"/>
      <c r="L155" s="8"/>
      <c r="M155" s="8"/>
      <c r="N155" s="8"/>
      <c r="O155" s="8"/>
      <c r="Q155" s="8"/>
      <c r="R155" s="8"/>
      <c r="S155" s="8"/>
      <c r="T155" s="8"/>
      <c r="U155" s="8"/>
      <c r="V155" s="8"/>
      <c r="W155" s="8"/>
      <c r="X155" s="8"/>
      <c r="Y155" s="8"/>
    </row>
    <row r="156" spans="1:25" s="59" customFormat="1" ht="10.5" customHeight="1" x14ac:dyDescent="0.25">
      <c r="A156" s="71"/>
      <c r="C156" s="58"/>
      <c r="I156" s="8"/>
      <c r="J156" s="8"/>
      <c r="L156" s="8"/>
      <c r="M156" s="8"/>
      <c r="N156" s="8"/>
      <c r="O156" s="8"/>
      <c r="Q156" s="8"/>
      <c r="R156" s="8"/>
      <c r="S156" s="8"/>
      <c r="T156" s="8"/>
      <c r="U156" s="8"/>
      <c r="V156" s="8"/>
      <c r="W156" s="8"/>
      <c r="X156" s="8"/>
      <c r="Y156" s="8"/>
    </row>
    <row r="157" spans="1:25" s="59" customFormat="1" ht="10.5" customHeight="1" x14ac:dyDescent="0.25">
      <c r="A157" s="71"/>
      <c r="C157" s="58"/>
      <c r="I157" s="8"/>
      <c r="J157" s="8"/>
      <c r="L157" s="8"/>
      <c r="M157" s="8"/>
      <c r="N157" s="8"/>
      <c r="O157" s="8"/>
      <c r="Q157" s="8"/>
      <c r="R157" s="8"/>
      <c r="S157" s="8"/>
      <c r="T157" s="8"/>
      <c r="U157" s="8"/>
      <c r="V157" s="8"/>
      <c r="W157" s="8"/>
      <c r="X157" s="8"/>
      <c r="Y157" s="8"/>
    </row>
    <row r="158" spans="1:25" s="59" customFormat="1" ht="10.5" customHeight="1" x14ac:dyDescent="0.25">
      <c r="A158" s="71"/>
      <c r="C158" s="58"/>
      <c r="I158" s="8"/>
      <c r="J158" s="8"/>
      <c r="L158" s="8"/>
      <c r="M158" s="8"/>
      <c r="N158" s="8"/>
      <c r="O158" s="8"/>
      <c r="Q158" s="8"/>
      <c r="R158" s="8"/>
      <c r="S158" s="8"/>
      <c r="T158" s="8"/>
      <c r="U158" s="8"/>
      <c r="V158" s="8"/>
      <c r="W158" s="8"/>
      <c r="X158" s="8"/>
      <c r="Y158" s="8"/>
    </row>
    <row r="159" spans="1:25" s="59" customFormat="1" ht="10.5" customHeight="1" x14ac:dyDescent="0.25">
      <c r="A159" s="71"/>
      <c r="C159" s="58"/>
      <c r="I159" s="8"/>
      <c r="J159" s="8"/>
      <c r="L159" s="8"/>
      <c r="M159" s="8"/>
      <c r="N159" s="8"/>
      <c r="O159" s="8"/>
      <c r="Q159" s="8"/>
      <c r="R159" s="8"/>
      <c r="S159" s="8"/>
      <c r="T159" s="8"/>
      <c r="U159" s="8"/>
      <c r="V159" s="8"/>
      <c r="W159" s="8"/>
      <c r="X159" s="8"/>
      <c r="Y159" s="8"/>
    </row>
    <row r="160" spans="1:25" s="59" customFormat="1" ht="10.5" customHeight="1" x14ac:dyDescent="0.25">
      <c r="A160" s="71"/>
      <c r="C160" s="58"/>
      <c r="I160" s="8"/>
      <c r="J160" s="8"/>
      <c r="L160" s="8"/>
      <c r="M160" s="8"/>
      <c r="N160" s="8"/>
      <c r="O160" s="8"/>
      <c r="Q160" s="8"/>
      <c r="R160" s="8"/>
      <c r="S160" s="8"/>
      <c r="T160" s="8"/>
      <c r="U160" s="8"/>
      <c r="V160" s="8"/>
      <c r="W160" s="8"/>
      <c r="X160" s="8"/>
      <c r="Y160" s="8"/>
    </row>
    <row r="161" spans="1:25" s="59" customFormat="1" ht="10.5" customHeight="1" x14ac:dyDescent="0.25">
      <c r="A161" s="71"/>
      <c r="C161" s="58"/>
      <c r="I161" s="8"/>
      <c r="J161" s="8"/>
      <c r="L161" s="8"/>
      <c r="M161" s="8"/>
      <c r="N161" s="8"/>
      <c r="O161" s="8"/>
      <c r="Q161" s="8"/>
      <c r="R161" s="8"/>
      <c r="S161" s="8"/>
      <c r="T161" s="8"/>
      <c r="U161" s="8"/>
      <c r="V161" s="8"/>
      <c r="W161" s="8"/>
      <c r="X161" s="8"/>
      <c r="Y161" s="8"/>
    </row>
    <row r="162" spans="1:25" s="59" customFormat="1" ht="10.5" customHeight="1" x14ac:dyDescent="0.25">
      <c r="A162" s="71"/>
      <c r="C162" s="58"/>
      <c r="I162" s="8"/>
      <c r="J162" s="8"/>
      <c r="L162" s="8"/>
      <c r="M162" s="8"/>
      <c r="N162" s="8"/>
      <c r="O162" s="8"/>
      <c r="Q162" s="8"/>
      <c r="R162" s="8"/>
      <c r="S162" s="8"/>
      <c r="T162" s="8"/>
      <c r="U162" s="8"/>
      <c r="V162" s="8"/>
      <c r="W162" s="8"/>
      <c r="X162" s="8"/>
      <c r="Y162" s="8"/>
    </row>
    <row r="163" spans="1:25" s="59" customFormat="1" ht="10.5" customHeight="1" x14ac:dyDescent="0.25">
      <c r="A163" s="71"/>
      <c r="C163" s="58"/>
      <c r="I163" s="8"/>
      <c r="J163" s="8"/>
      <c r="L163" s="8"/>
      <c r="M163" s="8"/>
      <c r="N163" s="8"/>
      <c r="O163" s="8"/>
      <c r="Q163" s="8"/>
      <c r="R163" s="8"/>
      <c r="S163" s="8"/>
      <c r="T163" s="8"/>
      <c r="U163" s="8"/>
      <c r="V163" s="8"/>
      <c r="W163" s="8"/>
      <c r="X163" s="8"/>
      <c r="Y163" s="8"/>
    </row>
    <row r="164" spans="1:25" s="59" customFormat="1" ht="10.5" customHeight="1" x14ac:dyDescent="0.25">
      <c r="A164" s="71"/>
      <c r="C164" s="58"/>
      <c r="I164" s="8"/>
      <c r="J164" s="8"/>
      <c r="L164" s="8"/>
      <c r="M164" s="8"/>
      <c r="N164" s="8"/>
      <c r="O164" s="8"/>
      <c r="Q164" s="8"/>
      <c r="R164" s="8"/>
      <c r="S164" s="8"/>
      <c r="T164" s="8"/>
      <c r="U164" s="8"/>
      <c r="V164" s="8"/>
      <c r="W164" s="8"/>
      <c r="X164" s="8"/>
      <c r="Y164" s="8"/>
    </row>
    <row r="165" spans="1:25" s="59" customFormat="1" ht="10.5" customHeight="1" x14ac:dyDescent="0.25">
      <c r="A165" s="71"/>
      <c r="C165" s="58"/>
      <c r="I165" s="8"/>
      <c r="J165" s="8"/>
      <c r="L165" s="8"/>
      <c r="M165" s="8"/>
      <c r="N165" s="8"/>
      <c r="O165" s="8"/>
      <c r="Q165" s="8"/>
      <c r="R165" s="8"/>
      <c r="S165" s="8"/>
      <c r="T165" s="8"/>
      <c r="U165" s="8"/>
      <c r="V165" s="8"/>
      <c r="W165" s="8"/>
      <c r="X165" s="8"/>
      <c r="Y165" s="8"/>
    </row>
    <row r="166" spans="1:25" s="59" customFormat="1" ht="10.5" customHeight="1" x14ac:dyDescent="0.25">
      <c r="A166" s="71"/>
      <c r="C166" s="58"/>
      <c r="I166" s="8"/>
      <c r="J166" s="8"/>
      <c r="L166" s="8"/>
      <c r="M166" s="8"/>
      <c r="N166" s="8"/>
      <c r="O166" s="8"/>
      <c r="Q166" s="8"/>
      <c r="R166" s="8"/>
      <c r="S166" s="8"/>
      <c r="T166" s="8"/>
      <c r="U166" s="8"/>
      <c r="V166" s="8"/>
      <c r="W166" s="8"/>
      <c r="X166" s="8"/>
      <c r="Y166" s="8"/>
    </row>
    <row r="167" spans="1:25" s="59" customFormat="1" ht="10.5" customHeight="1" x14ac:dyDescent="0.25">
      <c r="A167" s="71"/>
      <c r="C167" s="58"/>
      <c r="I167" s="8"/>
      <c r="J167" s="8"/>
      <c r="L167" s="8"/>
      <c r="M167" s="8"/>
      <c r="N167" s="8"/>
      <c r="O167" s="8"/>
      <c r="Q167" s="8"/>
      <c r="R167" s="8"/>
      <c r="S167" s="8"/>
      <c r="T167" s="8"/>
      <c r="U167" s="8"/>
      <c r="V167" s="8"/>
      <c r="W167" s="8"/>
      <c r="X167" s="8"/>
      <c r="Y167" s="8"/>
    </row>
    <row r="168" spans="1:25" s="59" customFormat="1" ht="10.5" customHeight="1" x14ac:dyDescent="0.25">
      <c r="A168" s="71"/>
      <c r="C168" s="58"/>
      <c r="I168" s="8"/>
      <c r="J168" s="8"/>
      <c r="L168" s="8"/>
      <c r="M168" s="8"/>
      <c r="N168" s="8"/>
      <c r="O168" s="8"/>
      <c r="Q168" s="8"/>
      <c r="R168" s="8"/>
      <c r="S168" s="8"/>
      <c r="T168" s="8"/>
      <c r="U168" s="8"/>
      <c r="V168" s="8"/>
      <c r="W168" s="8"/>
      <c r="X168" s="8"/>
      <c r="Y168" s="8"/>
    </row>
    <row r="169" spans="1:25" s="59" customFormat="1" ht="10.5" customHeight="1" x14ac:dyDescent="0.25">
      <c r="A169" s="71"/>
      <c r="C169" s="58"/>
      <c r="I169" s="8"/>
      <c r="J169" s="8"/>
      <c r="L169" s="8"/>
      <c r="M169" s="8"/>
      <c r="N169" s="8"/>
      <c r="O169" s="8"/>
      <c r="Q169" s="8"/>
      <c r="R169" s="8"/>
      <c r="S169" s="8"/>
      <c r="T169" s="8"/>
      <c r="U169" s="8"/>
      <c r="V169" s="8"/>
      <c r="W169" s="8"/>
      <c r="X169" s="8"/>
      <c r="Y169" s="8"/>
    </row>
    <row r="170" spans="1:25" s="59" customFormat="1" ht="10.5" customHeight="1" x14ac:dyDescent="0.25">
      <c r="A170" s="71"/>
      <c r="C170" s="58"/>
      <c r="I170" s="8"/>
      <c r="J170" s="8"/>
      <c r="L170" s="8"/>
      <c r="M170" s="8"/>
      <c r="N170" s="8"/>
      <c r="O170" s="8"/>
      <c r="Q170" s="8"/>
      <c r="R170" s="8"/>
      <c r="S170" s="8"/>
      <c r="T170" s="8"/>
      <c r="U170" s="8"/>
      <c r="V170" s="8"/>
      <c r="W170" s="8"/>
      <c r="X170" s="8"/>
      <c r="Y170" s="8"/>
    </row>
    <row r="171" spans="1:25" s="59" customFormat="1" ht="10.5" customHeight="1" x14ac:dyDescent="0.25">
      <c r="A171" s="71"/>
      <c r="C171" s="58"/>
      <c r="I171" s="8"/>
      <c r="J171" s="8"/>
      <c r="L171" s="8"/>
      <c r="M171" s="8"/>
      <c r="N171" s="8"/>
      <c r="O171" s="8"/>
      <c r="Q171" s="8"/>
      <c r="R171" s="8"/>
      <c r="S171" s="8"/>
      <c r="T171" s="8"/>
      <c r="U171" s="8"/>
      <c r="V171" s="8"/>
      <c r="W171" s="8"/>
      <c r="X171" s="8"/>
      <c r="Y171" s="8"/>
    </row>
    <row r="172" spans="1:25" s="59" customFormat="1" ht="10.5" customHeight="1" x14ac:dyDescent="0.25">
      <c r="A172" s="71"/>
      <c r="C172" s="58"/>
      <c r="I172" s="8"/>
      <c r="J172" s="8"/>
      <c r="L172" s="8"/>
      <c r="M172" s="8"/>
      <c r="N172" s="8"/>
      <c r="O172" s="8"/>
      <c r="Q172" s="8"/>
      <c r="R172" s="8"/>
      <c r="S172" s="8"/>
      <c r="T172" s="8"/>
      <c r="U172" s="8"/>
      <c r="V172" s="8"/>
      <c r="W172" s="8"/>
      <c r="X172" s="8"/>
      <c r="Y172" s="8"/>
    </row>
    <row r="173" spans="1:25" s="59" customFormat="1" ht="10.5" customHeight="1" x14ac:dyDescent="0.25">
      <c r="A173" s="71"/>
      <c r="C173" s="58"/>
      <c r="I173" s="8"/>
      <c r="J173" s="8"/>
      <c r="L173" s="8"/>
      <c r="M173" s="8"/>
      <c r="N173" s="8"/>
      <c r="O173" s="8"/>
      <c r="Q173" s="8"/>
      <c r="R173" s="8"/>
      <c r="S173" s="8"/>
      <c r="T173" s="8"/>
      <c r="U173" s="8"/>
      <c r="V173" s="8"/>
      <c r="W173" s="8"/>
      <c r="X173" s="8"/>
      <c r="Y173" s="8"/>
    </row>
    <row r="174" spans="1:25" s="59" customFormat="1" ht="10.5" customHeight="1" x14ac:dyDescent="0.25">
      <c r="A174" s="71"/>
      <c r="C174" s="58"/>
      <c r="I174" s="8"/>
      <c r="J174" s="8"/>
      <c r="L174" s="8"/>
      <c r="M174" s="8"/>
      <c r="N174" s="8"/>
      <c r="O174" s="8"/>
      <c r="Q174" s="8"/>
      <c r="R174" s="8"/>
      <c r="S174" s="8"/>
      <c r="T174" s="8"/>
      <c r="U174" s="8"/>
      <c r="V174" s="8"/>
      <c r="W174" s="8"/>
      <c r="X174" s="8"/>
      <c r="Y174" s="8"/>
    </row>
    <row r="175" spans="1:25" s="59" customFormat="1" ht="10.5" customHeight="1" x14ac:dyDescent="0.25">
      <c r="A175" s="71"/>
      <c r="C175" s="58"/>
      <c r="I175" s="8"/>
      <c r="J175" s="8"/>
      <c r="L175" s="8"/>
      <c r="M175" s="8"/>
      <c r="N175" s="8"/>
      <c r="O175" s="8"/>
      <c r="Q175" s="8"/>
      <c r="R175" s="8"/>
      <c r="S175" s="8"/>
      <c r="T175" s="8"/>
      <c r="U175" s="8"/>
      <c r="V175" s="8"/>
      <c r="W175" s="8"/>
      <c r="X175" s="8"/>
      <c r="Y175" s="8"/>
    </row>
    <row r="176" spans="1:25" s="59" customFormat="1" ht="10.5" customHeight="1" x14ac:dyDescent="0.25">
      <c r="A176" s="71"/>
      <c r="C176" s="58"/>
      <c r="I176" s="8"/>
      <c r="J176" s="8"/>
      <c r="L176" s="8"/>
      <c r="M176" s="8"/>
      <c r="N176" s="8"/>
      <c r="O176" s="8"/>
      <c r="Q176" s="8"/>
      <c r="R176" s="8"/>
      <c r="S176" s="8"/>
      <c r="T176" s="8"/>
      <c r="U176" s="8"/>
      <c r="V176" s="8"/>
      <c r="W176" s="8"/>
      <c r="X176" s="8"/>
      <c r="Y176" s="8"/>
    </row>
    <row r="177" spans="1:25" s="59" customFormat="1" ht="10.5" customHeight="1" x14ac:dyDescent="0.25">
      <c r="A177" s="71"/>
      <c r="C177" s="58"/>
      <c r="I177" s="8"/>
      <c r="J177" s="8"/>
      <c r="L177" s="8"/>
      <c r="M177" s="8"/>
      <c r="N177" s="8"/>
      <c r="O177" s="8"/>
      <c r="Q177" s="8"/>
      <c r="R177" s="8"/>
      <c r="S177" s="8"/>
      <c r="T177" s="8"/>
      <c r="U177" s="8"/>
      <c r="V177" s="8"/>
      <c r="W177" s="8"/>
      <c r="X177" s="8"/>
      <c r="Y177" s="8"/>
    </row>
    <row r="178" spans="1:25" s="59" customFormat="1" ht="10.5" customHeight="1" x14ac:dyDescent="0.25">
      <c r="A178" s="71"/>
      <c r="C178" s="58"/>
      <c r="I178" s="8"/>
      <c r="J178" s="8"/>
      <c r="L178" s="8"/>
      <c r="M178" s="8"/>
      <c r="N178" s="8"/>
      <c r="O178" s="8"/>
      <c r="Q178" s="8"/>
      <c r="R178" s="8"/>
      <c r="S178" s="8"/>
      <c r="T178" s="8"/>
      <c r="U178" s="8"/>
      <c r="V178" s="8"/>
      <c r="W178" s="8"/>
      <c r="X178" s="8"/>
      <c r="Y178" s="8"/>
    </row>
    <row r="179" spans="1:25" s="59" customFormat="1" ht="10.5" customHeight="1" x14ac:dyDescent="0.25">
      <c r="A179" s="71"/>
      <c r="C179" s="58"/>
      <c r="I179" s="8"/>
      <c r="J179" s="8"/>
      <c r="L179" s="8"/>
      <c r="M179" s="8"/>
      <c r="N179" s="8"/>
      <c r="O179" s="8"/>
      <c r="Q179" s="8"/>
      <c r="R179" s="8"/>
      <c r="S179" s="8"/>
      <c r="T179" s="8"/>
      <c r="U179" s="8"/>
      <c r="V179" s="8"/>
      <c r="W179" s="8"/>
      <c r="X179" s="8"/>
      <c r="Y179" s="8"/>
    </row>
    <row r="180" spans="1:25" s="59" customFormat="1" ht="10.5" customHeight="1" x14ac:dyDescent="0.25">
      <c r="A180" s="71"/>
      <c r="C180" s="58"/>
      <c r="I180" s="8"/>
      <c r="J180" s="8"/>
      <c r="L180" s="8"/>
      <c r="M180" s="8"/>
      <c r="N180" s="8"/>
      <c r="O180" s="8"/>
      <c r="Q180" s="8"/>
      <c r="R180" s="8"/>
      <c r="S180" s="8"/>
      <c r="T180" s="8"/>
      <c r="U180" s="8"/>
      <c r="V180" s="8"/>
      <c r="W180" s="8"/>
      <c r="X180" s="8"/>
      <c r="Y180" s="8"/>
    </row>
    <row r="181" spans="1:25" s="59" customFormat="1" ht="10.5" customHeight="1" x14ac:dyDescent="0.25">
      <c r="A181" s="71"/>
      <c r="C181" s="58"/>
      <c r="I181" s="8"/>
      <c r="J181" s="8"/>
      <c r="L181" s="8"/>
      <c r="M181" s="8"/>
      <c r="N181" s="8"/>
      <c r="O181" s="8"/>
      <c r="Q181" s="8"/>
      <c r="R181" s="8"/>
      <c r="S181" s="8"/>
      <c r="T181" s="8"/>
      <c r="U181" s="8"/>
      <c r="V181" s="8"/>
      <c r="W181" s="8"/>
      <c r="X181" s="8"/>
      <c r="Y181" s="8"/>
    </row>
    <row r="182" spans="1:25" s="59" customFormat="1" ht="10.5" customHeight="1" x14ac:dyDescent="0.25">
      <c r="A182" s="71"/>
      <c r="C182" s="58"/>
      <c r="I182" s="8"/>
      <c r="J182" s="8"/>
      <c r="L182" s="8"/>
      <c r="M182" s="8"/>
      <c r="N182" s="8"/>
      <c r="O182" s="8"/>
      <c r="Q182" s="8"/>
      <c r="R182" s="8"/>
      <c r="S182" s="8"/>
      <c r="T182" s="8"/>
      <c r="U182" s="8"/>
      <c r="V182" s="8"/>
      <c r="W182" s="8"/>
      <c r="X182" s="8"/>
      <c r="Y182" s="8"/>
    </row>
    <row r="183" spans="1:25" s="59" customFormat="1" ht="10.5" customHeight="1" x14ac:dyDescent="0.25">
      <c r="A183" s="71"/>
      <c r="C183" s="58"/>
      <c r="I183" s="8"/>
      <c r="J183" s="8"/>
      <c r="L183" s="8"/>
      <c r="M183" s="8"/>
      <c r="N183" s="8"/>
      <c r="O183" s="8"/>
      <c r="Q183" s="8"/>
      <c r="R183" s="8"/>
      <c r="S183" s="8"/>
      <c r="T183" s="8"/>
      <c r="U183" s="8"/>
      <c r="V183" s="8"/>
      <c r="W183" s="8"/>
      <c r="X183" s="8"/>
      <c r="Y183" s="8"/>
    </row>
    <row r="184" spans="1:25" s="59" customFormat="1" ht="10.5" customHeight="1" x14ac:dyDescent="0.25">
      <c r="A184" s="71"/>
      <c r="C184" s="58"/>
      <c r="I184" s="8"/>
      <c r="J184" s="8"/>
      <c r="L184" s="8"/>
      <c r="M184" s="8"/>
      <c r="N184" s="8"/>
      <c r="O184" s="8"/>
      <c r="Q184" s="8"/>
      <c r="R184" s="8"/>
      <c r="S184" s="8"/>
      <c r="T184" s="8"/>
      <c r="U184" s="8"/>
      <c r="V184" s="8"/>
      <c r="W184" s="8"/>
      <c r="X184" s="8"/>
      <c r="Y184" s="8"/>
    </row>
    <row r="185" spans="1:25" s="59" customFormat="1" ht="10.5" customHeight="1" x14ac:dyDescent="0.25">
      <c r="A185" s="71"/>
      <c r="C185" s="58"/>
      <c r="I185" s="8"/>
      <c r="J185" s="8"/>
      <c r="L185" s="8"/>
      <c r="M185" s="8"/>
      <c r="N185" s="8"/>
      <c r="O185" s="8"/>
      <c r="Q185" s="8"/>
      <c r="R185" s="8"/>
      <c r="S185" s="8"/>
      <c r="T185" s="8"/>
      <c r="U185" s="8"/>
      <c r="V185" s="8"/>
      <c r="W185" s="8"/>
      <c r="X185" s="8"/>
      <c r="Y185" s="8"/>
    </row>
    <row r="186" spans="1:25" s="59" customFormat="1" ht="10.5" customHeight="1" x14ac:dyDescent="0.25">
      <c r="A186" s="71"/>
      <c r="C186" s="58"/>
      <c r="I186" s="8"/>
      <c r="J186" s="8"/>
      <c r="L186" s="8"/>
      <c r="M186" s="8"/>
      <c r="N186" s="8"/>
      <c r="O186" s="8"/>
      <c r="Q186" s="8"/>
      <c r="R186" s="8"/>
      <c r="S186" s="8"/>
      <c r="T186" s="8"/>
      <c r="U186" s="8"/>
      <c r="V186" s="8"/>
      <c r="W186" s="8"/>
      <c r="X186" s="8"/>
      <c r="Y186" s="8"/>
    </row>
    <row r="187" spans="1:25" s="59" customFormat="1" ht="10.5" customHeight="1" x14ac:dyDescent="0.25">
      <c r="A187" s="71"/>
      <c r="C187" s="58"/>
      <c r="I187" s="8"/>
      <c r="J187" s="8"/>
      <c r="L187" s="8"/>
      <c r="M187" s="8"/>
      <c r="N187" s="8"/>
      <c r="O187" s="8"/>
      <c r="Q187" s="8"/>
      <c r="R187" s="8"/>
      <c r="S187" s="8"/>
      <c r="T187" s="8"/>
      <c r="U187" s="8"/>
      <c r="V187" s="8"/>
      <c r="W187" s="8"/>
      <c r="X187" s="8"/>
      <c r="Y187" s="8"/>
    </row>
    <row r="188" spans="1:25" s="59" customFormat="1" ht="10.5" customHeight="1" x14ac:dyDescent="0.25">
      <c r="A188" s="71"/>
      <c r="C188" s="58"/>
      <c r="I188" s="8"/>
      <c r="J188" s="8"/>
      <c r="L188" s="8"/>
      <c r="M188" s="8"/>
      <c r="N188" s="8"/>
      <c r="O188" s="8"/>
      <c r="Q188" s="8"/>
      <c r="R188" s="8"/>
      <c r="S188" s="8"/>
      <c r="T188" s="8"/>
      <c r="U188" s="8"/>
      <c r="V188" s="8"/>
      <c r="W188" s="8"/>
      <c r="X188" s="8"/>
      <c r="Y188" s="8"/>
    </row>
    <row r="189" spans="1:25" s="59" customFormat="1" ht="10.5" customHeight="1" x14ac:dyDescent="0.25">
      <c r="A189" s="71"/>
      <c r="C189" s="58"/>
      <c r="I189" s="8"/>
      <c r="J189" s="8"/>
      <c r="L189" s="8"/>
      <c r="M189" s="8"/>
      <c r="N189" s="8"/>
      <c r="O189" s="8"/>
      <c r="Q189" s="8"/>
      <c r="R189" s="8"/>
      <c r="S189" s="8"/>
      <c r="T189" s="8"/>
      <c r="U189" s="8"/>
      <c r="V189" s="8"/>
      <c r="W189" s="8"/>
      <c r="X189" s="8"/>
      <c r="Y189" s="8"/>
    </row>
    <row r="190" spans="1:25" s="59" customFormat="1" ht="10.5" customHeight="1" x14ac:dyDescent="0.25">
      <c r="A190" s="71"/>
      <c r="C190" s="58"/>
      <c r="I190" s="8"/>
      <c r="J190" s="8"/>
      <c r="L190" s="8"/>
      <c r="M190" s="8"/>
      <c r="N190" s="8"/>
      <c r="O190" s="8"/>
      <c r="Q190" s="8"/>
      <c r="R190" s="8"/>
      <c r="S190" s="8"/>
      <c r="T190" s="8"/>
      <c r="U190" s="8"/>
      <c r="V190" s="8"/>
      <c r="W190" s="8"/>
      <c r="X190" s="8"/>
      <c r="Y190" s="8"/>
    </row>
    <row r="191" spans="1:25" s="59" customFormat="1" ht="10.5" customHeight="1" x14ac:dyDescent="0.25">
      <c r="A191" s="71"/>
      <c r="C191" s="58"/>
      <c r="I191" s="8"/>
      <c r="J191" s="8"/>
      <c r="L191" s="8"/>
      <c r="M191" s="8"/>
      <c r="N191" s="8"/>
      <c r="O191" s="8"/>
      <c r="Q191" s="8"/>
      <c r="R191" s="8"/>
      <c r="S191" s="8"/>
      <c r="T191" s="8"/>
      <c r="U191" s="8"/>
      <c r="V191" s="8"/>
      <c r="W191" s="8"/>
      <c r="X191" s="8"/>
      <c r="Y191" s="8"/>
    </row>
    <row r="192" spans="1:25" s="59" customFormat="1" ht="10.5" customHeight="1" x14ac:dyDescent="0.25">
      <c r="A192" s="71"/>
      <c r="C192" s="58"/>
      <c r="I192" s="8"/>
      <c r="J192" s="8"/>
      <c r="L192" s="8"/>
      <c r="M192" s="8"/>
      <c r="N192" s="8"/>
      <c r="O192" s="8"/>
      <c r="Q192" s="8"/>
      <c r="R192" s="8"/>
      <c r="S192" s="8"/>
      <c r="T192" s="8"/>
      <c r="U192" s="8"/>
      <c r="V192" s="8"/>
      <c r="W192" s="8"/>
      <c r="X192" s="8"/>
      <c r="Y192" s="8"/>
    </row>
    <row r="193" spans="1:25" s="59" customFormat="1" ht="10.5" customHeight="1" x14ac:dyDescent="0.25">
      <c r="A193" s="71"/>
      <c r="C193" s="58"/>
      <c r="I193" s="8"/>
      <c r="J193" s="8"/>
      <c r="L193" s="8"/>
      <c r="M193" s="8"/>
      <c r="N193" s="8"/>
      <c r="O193" s="8"/>
      <c r="Q193" s="8"/>
      <c r="R193" s="8"/>
      <c r="S193" s="8"/>
      <c r="T193" s="8"/>
      <c r="U193" s="8"/>
      <c r="V193" s="8"/>
      <c r="W193" s="8"/>
      <c r="X193" s="8"/>
      <c r="Y193" s="8"/>
    </row>
    <row r="194" spans="1:25" s="59" customFormat="1" ht="10.5" customHeight="1" x14ac:dyDescent="0.25">
      <c r="A194" s="71"/>
      <c r="C194" s="58"/>
      <c r="I194" s="8"/>
      <c r="J194" s="8"/>
      <c r="L194" s="8"/>
      <c r="M194" s="8"/>
      <c r="N194" s="8"/>
      <c r="O194" s="8"/>
      <c r="Q194" s="8"/>
      <c r="R194" s="8"/>
      <c r="S194" s="8"/>
      <c r="T194" s="8"/>
      <c r="U194" s="8"/>
      <c r="V194" s="8"/>
      <c r="W194" s="8"/>
      <c r="X194" s="8"/>
      <c r="Y194" s="8"/>
    </row>
    <row r="195" spans="1:25" s="59" customFormat="1" ht="10.5" customHeight="1" x14ac:dyDescent="0.25">
      <c r="A195" s="71"/>
      <c r="C195" s="58"/>
      <c r="I195" s="8"/>
      <c r="J195" s="8"/>
      <c r="L195" s="8"/>
      <c r="M195" s="8"/>
      <c r="N195" s="8"/>
      <c r="O195" s="8"/>
      <c r="Q195" s="8"/>
      <c r="R195" s="8"/>
      <c r="S195" s="8"/>
      <c r="T195" s="8"/>
      <c r="U195" s="8"/>
      <c r="V195" s="8"/>
      <c r="W195" s="8"/>
      <c r="X195" s="8"/>
      <c r="Y195" s="8"/>
    </row>
    <row r="196" spans="1:25" s="59" customFormat="1" ht="10.5" customHeight="1" x14ac:dyDescent="0.25">
      <c r="A196" s="71"/>
      <c r="C196" s="58"/>
      <c r="I196" s="8"/>
      <c r="J196" s="8"/>
      <c r="L196" s="8"/>
      <c r="M196" s="8"/>
      <c r="N196" s="8"/>
      <c r="O196" s="8"/>
      <c r="Q196" s="8"/>
      <c r="R196" s="8"/>
      <c r="S196" s="8"/>
      <c r="T196" s="8"/>
      <c r="U196" s="8"/>
      <c r="V196" s="8"/>
      <c r="W196" s="8"/>
      <c r="X196" s="8"/>
      <c r="Y196" s="8"/>
    </row>
    <row r="197" spans="1:25" s="59" customFormat="1" ht="10.5" customHeight="1" x14ac:dyDescent="0.25">
      <c r="A197" s="71"/>
      <c r="C197" s="58"/>
      <c r="I197" s="8"/>
      <c r="J197" s="8"/>
      <c r="L197" s="8"/>
      <c r="M197" s="8"/>
      <c r="N197" s="8"/>
      <c r="O197" s="8"/>
      <c r="Q197" s="8"/>
      <c r="R197" s="8"/>
      <c r="S197" s="8"/>
      <c r="T197" s="8"/>
      <c r="U197" s="8"/>
      <c r="V197" s="8"/>
      <c r="W197" s="8"/>
      <c r="X197" s="8"/>
      <c r="Y197" s="8"/>
    </row>
    <row r="198" spans="1:25" s="59" customFormat="1" ht="10.5" customHeight="1" x14ac:dyDescent="0.25">
      <c r="A198" s="71"/>
      <c r="C198" s="58"/>
      <c r="I198" s="8"/>
      <c r="J198" s="8"/>
      <c r="L198" s="8"/>
      <c r="M198" s="8"/>
      <c r="N198" s="8"/>
      <c r="O198" s="8"/>
      <c r="Q198" s="8"/>
      <c r="R198" s="8"/>
      <c r="S198" s="8"/>
      <c r="T198" s="8"/>
      <c r="U198" s="8"/>
      <c r="V198" s="8"/>
      <c r="W198" s="8"/>
      <c r="X198" s="8"/>
      <c r="Y198" s="8"/>
    </row>
    <row r="199" spans="1:25" s="59" customFormat="1" ht="10.5" customHeight="1" x14ac:dyDescent="0.25">
      <c r="A199" s="71"/>
      <c r="C199" s="58"/>
      <c r="I199" s="8"/>
      <c r="J199" s="8"/>
      <c r="L199" s="8"/>
      <c r="M199" s="8"/>
      <c r="N199" s="8"/>
      <c r="O199" s="8"/>
      <c r="Q199" s="8"/>
      <c r="R199" s="8"/>
      <c r="S199" s="8"/>
      <c r="T199" s="8"/>
      <c r="U199" s="8"/>
      <c r="V199" s="8"/>
      <c r="W199" s="8"/>
      <c r="X199" s="8"/>
      <c r="Y199" s="8"/>
    </row>
    <row r="200" spans="1:25" s="59" customFormat="1" ht="10.5" customHeight="1" x14ac:dyDescent="0.25">
      <c r="A200" s="71"/>
      <c r="C200" s="58"/>
      <c r="I200" s="8"/>
      <c r="J200" s="8"/>
      <c r="L200" s="8"/>
      <c r="M200" s="8"/>
      <c r="N200" s="8"/>
      <c r="O200" s="8"/>
      <c r="Q200" s="8"/>
      <c r="R200" s="8"/>
      <c r="S200" s="8"/>
      <c r="T200" s="8"/>
      <c r="U200" s="8"/>
      <c r="V200" s="8"/>
      <c r="W200" s="8"/>
      <c r="X200" s="8"/>
      <c r="Y200" s="8"/>
    </row>
    <row r="201" spans="1:25" s="59" customFormat="1" ht="10.5" customHeight="1" x14ac:dyDescent="0.25">
      <c r="A201" s="71"/>
      <c r="C201" s="58"/>
      <c r="I201" s="8"/>
      <c r="J201" s="8"/>
      <c r="L201" s="8"/>
      <c r="M201" s="8"/>
      <c r="N201" s="8"/>
      <c r="O201" s="8"/>
      <c r="Q201" s="8"/>
      <c r="R201" s="8"/>
      <c r="S201" s="8"/>
      <c r="T201" s="8"/>
      <c r="U201" s="8"/>
      <c r="V201" s="8"/>
      <c r="W201" s="8"/>
      <c r="X201" s="8"/>
      <c r="Y201" s="8"/>
    </row>
    <row r="202" spans="1:25" s="59" customFormat="1" ht="10.5" customHeight="1" x14ac:dyDescent="0.25">
      <c r="A202" s="71"/>
      <c r="C202" s="58"/>
      <c r="I202" s="8"/>
      <c r="J202" s="8"/>
      <c r="L202" s="8"/>
      <c r="M202" s="8"/>
      <c r="N202" s="8"/>
      <c r="O202" s="8"/>
      <c r="Q202" s="8"/>
      <c r="R202" s="8"/>
      <c r="S202" s="8"/>
      <c r="T202" s="8"/>
      <c r="U202" s="8"/>
      <c r="V202" s="8"/>
      <c r="W202" s="8"/>
      <c r="X202" s="8"/>
      <c r="Y202" s="8"/>
    </row>
    <row r="203" spans="1:25" s="59" customFormat="1" ht="10.5" customHeight="1" x14ac:dyDescent="0.25">
      <c r="A203" s="71"/>
      <c r="C203" s="58"/>
      <c r="I203" s="8"/>
      <c r="J203" s="8"/>
      <c r="L203" s="8"/>
      <c r="M203" s="8"/>
      <c r="N203" s="8"/>
      <c r="O203" s="8"/>
      <c r="Q203" s="8"/>
      <c r="R203" s="8"/>
      <c r="S203" s="8"/>
      <c r="T203" s="8"/>
      <c r="U203" s="8"/>
      <c r="V203" s="8"/>
      <c r="W203" s="8"/>
      <c r="X203" s="8"/>
      <c r="Y203" s="8"/>
    </row>
    <row r="204" spans="1:25" s="59" customFormat="1" ht="10.5" customHeight="1" x14ac:dyDescent="0.25">
      <c r="A204" s="71"/>
      <c r="C204" s="58"/>
      <c r="I204" s="8"/>
      <c r="J204" s="8"/>
      <c r="L204" s="8"/>
      <c r="M204" s="8"/>
      <c r="N204" s="8"/>
      <c r="O204" s="8"/>
      <c r="Q204" s="8"/>
      <c r="R204" s="8"/>
      <c r="S204" s="8"/>
      <c r="T204" s="8"/>
      <c r="U204" s="8"/>
      <c r="V204" s="8"/>
      <c r="W204" s="8"/>
      <c r="X204" s="8"/>
      <c r="Y204" s="8"/>
    </row>
    <row r="205" spans="1:25" s="59" customFormat="1" ht="10.5" customHeight="1" x14ac:dyDescent="0.25">
      <c r="A205" s="71"/>
      <c r="C205" s="58"/>
      <c r="I205" s="8"/>
      <c r="J205" s="8"/>
      <c r="L205" s="8"/>
      <c r="M205" s="8"/>
      <c r="N205" s="8"/>
      <c r="O205" s="8"/>
      <c r="Q205" s="8"/>
      <c r="R205" s="8"/>
      <c r="S205" s="8"/>
      <c r="T205" s="8"/>
      <c r="U205" s="8"/>
      <c r="V205" s="8"/>
      <c r="W205" s="8"/>
      <c r="X205" s="8"/>
      <c r="Y205" s="8"/>
    </row>
    <row r="206" spans="1:25" s="59" customFormat="1" ht="10.5" customHeight="1" x14ac:dyDescent="0.25">
      <c r="A206" s="71"/>
      <c r="C206" s="58"/>
      <c r="I206" s="8"/>
      <c r="J206" s="8"/>
      <c r="L206" s="8"/>
      <c r="M206" s="8"/>
      <c r="N206" s="8"/>
      <c r="O206" s="8"/>
      <c r="Q206" s="8"/>
      <c r="R206" s="8"/>
      <c r="S206" s="8"/>
      <c r="T206" s="8"/>
      <c r="U206" s="8"/>
      <c r="V206" s="8"/>
      <c r="W206" s="8"/>
      <c r="X206" s="8"/>
      <c r="Y206" s="8"/>
    </row>
    <row r="207" spans="1:25" s="59" customFormat="1" ht="10.5" customHeight="1" x14ac:dyDescent="0.25">
      <c r="A207" s="71"/>
      <c r="C207" s="58"/>
      <c r="I207" s="8"/>
      <c r="J207" s="8"/>
      <c r="L207" s="8"/>
      <c r="M207" s="8"/>
      <c r="N207" s="8"/>
      <c r="O207" s="8"/>
      <c r="Q207" s="8"/>
      <c r="R207" s="8"/>
      <c r="S207" s="8"/>
      <c r="T207" s="8"/>
      <c r="U207" s="8"/>
      <c r="V207" s="8"/>
      <c r="W207" s="8"/>
      <c r="X207" s="8"/>
      <c r="Y207" s="8"/>
    </row>
    <row r="208" spans="1:25" s="59" customFormat="1" ht="10.5" customHeight="1" x14ac:dyDescent="0.25">
      <c r="A208" s="71"/>
      <c r="C208" s="58"/>
      <c r="I208" s="8"/>
      <c r="J208" s="8"/>
      <c r="L208" s="8"/>
      <c r="M208" s="8"/>
      <c r="N208" s="8"/>
      <c r="O208" s="8"/>
      <c r="Q208" s="8"/>
      <c r="R208" s="8"/>
      <c r="S208" s="8"/>
      <c r="T208" s="8"/>
      <c r="U208" s="8"/>
      <c r="V208" s="8"/>
      <c r="W208" s="8"/>
      <c r="X208" s="8"/>
      <c r="Y208" s="8"/>
    </row>
    <row r="209" spans="1:25" s="59" customFormat="1" ht="10.5" customHeight="1" x14ac:dyDescent="0.25">
      <c r="A209" s="71"/>
      <c r="C209" s="58"/>
      <c r="I209" s="8"/>
      <c r="J209" s="8"/>
      <c r="L209" s="8"/>
      <c r="M209" s="8"/>
      <c r="N209" s="8"/>
      <c r="O209" s="8"/>
      <c r="Q209" s="8"/>
      <c r="R209" s="8"/>
      <c r="S209" s="8"/>
      <c r="T209" s="8"/>
      <c r="U209" s="8"/>
      <c r="V209" s="8"/>
      <c r="W209" s="8"/>
      <c r="X209" s="8"/>
      <c r="Y209" s="8"/>
    </row>
    <row r="210" spans="1:25" s="59" customFormat="1" ht="10.5" customHeight="1" x14ac:dyDescent="0.25">
      <c r="A210" s="71"/>
      <c r="C210" s="58"/>
      <c r="I210" s="8"/>
      <c r="J210" s="8"/>
      <c r="L210" s="8"/>
      <c r="M210" s="8"/>
      <c r="N210" s="8"/>
      <c r="O210" s="8"/>
      <c r="Q210" s="8"/>
      <c r="R210" s="8"/>
      <c r="S210" s="8"/>
      <c r="T210" s="8"/>
      <c r="U210" s="8"/>
      <c r="V210" s="8"/>
      <c r="W210" s="8"/>
      <c r="X210" s="8"/>
      <c r="Y210" s="8"/>
    </row>
    <row r="211" spans="1:25" s="59" customFormat="1" ht="10.5" customHeight="1" x14ac:dyDescent="0.25">
      <c r="A211" s="71"/>
      <c r="C211" s="58"/>
      <c r="I211" s="8"/>
      <c r="J211" s="8"/>
      <c r="L211" s="8"/>
      <c r="M211" s="8"/>
      <c r="N211" s="8"/>
      <c r="O211" s="8"/>
      <c r="Q211" s="8"/>
      <c r="R211" s="8"/>
      <c r="S211" s="8"/>
      <c r="T211" s="8"/>
      <c r="U211" s="8"/>
      <c r="V211" s="8"/>
      <c r="W211" s="8"/>
      <c r="X211" s="8"/>
      <c r="Y211" s="8"/>
    </row>
    <row r="212" spans="1:25" s="59" customFormat="1" ht="10.5" customHeight="1" x14ac:dyDescent="0.25">
      <c r="A212" s="71"/>
      <c r="C212" s="58"/>
      <c r="I212" s="8"/>
      <c r="J212" s="8"/>
      <c r="L212" s="8"/>
      <c r="M212" s="8"/>
      <c r="N212" s="8"/>
      <c r="O212" s="8"/>
      <c r="Q212" s="8"/>
      <c r="R212" s="8"/>
      <c r="S212" s="8"/>
      <c r="T212" s="8"/>
      <c r="U212" s="8"/>
      <c r="V212" s="8"/>
      <c r="W212" s="8"/>
      <c r="X212" s="8"/>
      <c r="Y212" s="8"/>
    </row>
    <row r="213" spans="1:25" s="59" customFormat="1" ht="10.5" customHeight="1" x14ac:dyDescent="0.25">
      <c r="A213" s="71"/>
      <c r="C213" s="58"/>
      <c r="I213" s="8"/>
      <c r="J213" s="8"/>
      <c r="L213" s="8"/>
      <c r="M213" s="8"/>
      <c r="N213" s="8"/>
      <c r="O213" s="8"/>
      <c r="Q213" s="8"/>
      <c r="R213" s="8"/>
      <c r="S213" s="8"/>
      <c r="T213" s="8"/>
      <c r="U213" s="8"/>
      <c r="V213" s="8"/>
      <c r="W213" s="8"/>
      <c r="X213" s="8"/>
      <c r="Y213" s="8"/>
    </row>
    <row r="214" spans="1:25" s="59" customFormat="1" ht="10.5" customHeight="1" x14ac:dyDescent="0.25">
      <c r="A214" s="71"/>
      <c r="C214" s="58"/>
      <c r="I214" s="8"/>
      <c r="J214" s="8"/>
      <c r="L214" s="8"/>
      <c r="M214" s="8"/>
      <c r="N214" s="8"/>
      <c r="O214" s="8"/>
      <c r="Q214" s="8"/>
      <c r="R214" s="8"/>
      <c r="S214" s="8"/>
      <c r="T214" s="8"/>
      <c r="U214" s="8"/>
      <c r="V214" s="8"/>
      <c r="W214" s="8"/>
      <c r="X214" s="8"/>
      <c r="Y214" s="8"/>
    </row>
    <row r="215" spans="1:25" s="59" customFormat="1" ht="10.5" customHeight="1" x14ac:dyDescent="0.25">
      <c r="A215" s="71"/>
      <c r="C215" s="58"/>
      <c r="I215" s="8"/>
      <c r="J215" s="8"/>
      <c r="L215" s="8"/>
      <c r="M215" s="8"/>
      <c r="N215" s="8"/>
      <c r="O215" s="8"/>
      <c r="Q215" s="8"/>
      <c r="R215" s="8"/>
      <c r="S215" s="8"/>
      <c r="T215" s="8"/>
      <c r="U215" s="8"/>
      <c r="V215" s="8"/>
      <c r="W215" s="8"/>
      <c r="X215" s="8"/>
      <c r="Y215" s="8"/>
    </row>
    <row r="216" spans="1:25" s="59" customFormat="1" ht="10.5" customHeight="1" x14ac:dyDescent="0.25">
      <c r="A216" s="71"/>
      <c r="C216" s="58"/>
      <c r="I216" s="8"/>
      <c r="J216" s="8"/>
      <c r="L216" s="8"/>
      <c r="M216" s="8"/>
      <c r="N216" s="8"/>
      <c r="O216" s="8"/>
      <c r="Q216" s="8"/>
      <c r="R216" s="8"/>
      <c r="S216" s="8"/>
      <c r="T216" s="8"/>
      <c r="U216" s="8"/>
      <c r="V216" s="8"/>
      <c r="W216" s="8"/>
      <c r="X216" s="8"/>
      <c r="Y216" s="8"/>
    </row>
    <row r="217" spans="1:25" s="59" customFormat="1" ht="10.5" customHeight="1" x14ac:dyDescent="0.25">
      <c r="A217" s="71"/>
      <c r="C217" s="58"/>
      <c r="I217" s="8"/>
      <c r="J217" s="8"/>
      <c r="L217" s="8"/>
      <c r="M217" s="8"/>
      <c r="N217" s="8"/>
      <c r="O217" s="8"/>
      <c r="Q217" s="8"/>
      <c r="R217" s="8"/>
      <c r="S217" s="8"/>
      <c r="T217" s="8"/>
      <c r="U217" s="8"/>
      <c r="V217" s="8"/>
      <c r="W217" s="8"/>
      <c r="X217" s="8"/>
      <c r="Y217" s="8"/>
    </row>
    <row r="218" spans="1:25" s="59" customFormat="1" ht="10.5" customHeight="1" x14ac:dyDescent="0.25">
      <c r="A218" s="71"/>
      <c r="C218" s="58"/>
      <c r="I218" s="8"/>
      <c r="J218" s="8"/>
      <c r="L218" s="8"/>
      <c r="M218" s="8"/>
      <c r="N218" s="8"/>
      <c r="O218" s="8"/>
      <c r="Q218" s="8"/>
      <c r="R218" s="8"/>
      <c r="S218" s="8"/>
      <c r="T218" s="8"/>
      <c r="U218" s="8"/>
      <c r="V218" s="8"/>
      <c r="W218" s="8"/>
      <c r="X218" s="8"/>
      <c r="Y218" s="8"/>
    </row>
    <row r="219" spans="1:25" s="59" customFormat="1" ht="10.5" customHeight="1" x14ac:dyDescent="0.25">
      <c r="A219" s="71"/>
      <c r="C219" s="58"/>
      <c r="I219" s="8"/>
      <c r="J219" s="8"/>
      <c r="L219" s="8"/>
      <c r="M219" s="8"/>
      <c r="N219" s="8"/>
      <c r="O219" s="8"/>
      <c r="Q219" s="8"/>
      <c r="R219" s="8"/>
      <c r="S219" s="8"/>
      <c r="T219" s="8"/>
      <c r="U219" s="8"/>
      <c r="V219" s="8"/>
      <c r="W219" s="8"/>
      <c r="X219" s="8"/>
      <c r="Y219" s="8"/>
    </row>
    <row r="220" spans="1:25" s="59" customFormat="1" ht="10.5" customHeight="1" x14ac:dyDescent="0.25">
      <c r="A220" s="71"/>
      <c r="C220" s="58"/>
      <c r="I220" s="8"/>
      <c r="J220" s="8"/>
      <c r="L220" s="8"/>
      <c r="M220" s="8"/>
      <c r="N220" s="8"/>
      <c r="O220" s="8"/>
      <c r="Q220" s="8"/>
      <c r="R220" s="8"/>
      <c r="S220" s="8"/>
      <c r="T220" s="8"/>
      <c r="U220" s="8"/>
      <c r="V220" s="8"/>
      <c r="W220" s="8"/>
      <c r="X220" s="8"/>
      <c r="Y220" s="8"/>
    </row>
    <row r="221" spans="1:25" s="59" customFormat="1" ht="10.5" customHeight="1" x14ac:dyDescent="0.25">
      <c r="A221" s="71"/>
      <c r="C221" s="58"/>
      <c r="I221" s="8"/>
      <c r="J221" s="8"/>
      <c r="L221" s="8"/>
      <c r="M221" s="8"/>
      <c r="N221" s="8"/>
      <c r="O221" s="8"/>
      <c r="Q221" s="8"/>
      <c r="R221" s="8"/>
      <c r="S221" s="8"/>
      <c r="T221" s="8"/>
      <c r="U221" s="8"/>
      <c r="V221" s="8"/>
      <c r="W221" s="8"/>
      <c r="X221" s="8"/>
      <c r="Y221" s="8"/>
    </row>
    <row r="222" spans="1:25" s="59" customFormat="1" ht="10.5" customHeight="1" x14ac:dyDescent="0.25">
      <c r="A222" s="71"/>
      <c r="C222" s="58"/>
      <c r="I222" s="8"/>
      <c r="J222" s="8"/>
      <c r="L222" s="8"/>
      <c r="M222" s="8"/>
      <c r="N222" s="8"/>
      <c r="O222" s="8"/>
      <c r="Q222" s="8"/>
      <c r="R222" s="8"/>
      <c r="S222" s="8"/>
      <c r="T222" s="8"/>
      <c r="U222" s="8"/>
      <c r="V222" s="8"/>
      <c r="W222" s="8"/>
      <c r="X222" s="8"/>
      <c r="Y222" s="8"/>
    </row>
    <row r="223" spans="1:25" s="59" customFormat="1" ht="10.5" customHeight="1" x14ac:dyDescent="0.25">
      <c r="A223" s="71"/>
      <c r="C223" s="58"/>
      <c r="I223" s="8"/>
      <c r="J223" s="8"/>
      <c r="L223" s="8"/>
      <c r="M223" s="8"/>
      <c r="N223" s="8"/>
      <c r="O223" s="8"/>
      <c r="Q223" s="8"/>
      <c r="R223" s="8"/>
      <c r="S223" s="8"/>
      <c r="T223" s="8"/>
      <c r="U223" s="8"/>
      <c r="V223" s="8"/>
      <c r="W223" s="8"/>
      <c r="X223" s="8"/>
      <c r="Y223" s="8"/>
    </row>
    <row r="224" spans="1:25" s="59" customFormat="1" ht="10.5" customHeight="1" x14ac:dyDescent="0.25">
      <c r="A224" s="71"/>
      <c r="C224" s="58"/>
      <c r="I224" s="8"/>
      <c r="J224" s="8"/>
      <c r="L224" s="8"/>
      <c r="M224" s="8"/>
      <c r="N224" s="8"/>
      <c r="O224" s="8"/>
      <c r="Q224" s="8"/>
      <c r="R224" s="8"/>
      <c r="S224" s="8"/>
      <c r="T224" s="8"/>
      <c r="U224" s="8"/>
      <c r="V224" s="8"/>
      <c r="W224" s="8"/>
      <c r="X224" s="8"/>
      <c r="Y224" s="8"/>
    </row>
    <row r="225" spans="1:25" s="59" customFormat="1" ht="10.5" customHeight="1" x14ac:dyDescent="0.25">
      <c r="A225" s="71"/>
      <c r="C225" s="58"/>
      <c r="I225" s="8"/>
      <c r="J225" s="8"/>
      <c r="L225" s="8"/>
      <c r="M225" s="8"/>
      <c r="N225" s="8"/>
      <c r="O225" s="8"/>
      <c r="Q225" s="8"/>
      <c r="R225" s="8"/>
      <c r="S225" s="8"/>
      <c r="T225" s="8"/>
      <c r="U225" s="8"/>
      <c r="V225" s="8"/>
      <c r="W225" s="8"/>
      <c r="X225" s="8"/>
      <c r="Y225" s="8"/>
    </row>
    <row r="226" spans="1:25" s="59" customFormat="1" ht="10.5" customHeight="1" x14ac:dyDescent="0.25">
      <c r="A226" s="71"/>
      <c r="C226" s="58"/>
      <c r="I226" s="8"/>
      <c r="J226" s="8"/>
      <c r="L226" s="8"/>
      <c r="M226" s="8"/>
      <c r="N226" s="8"/>
      <c r="O226" s="8"/>
      <c r="Q226" s="8"/>
      <c r="R226" s="8"/>
      <c r="S226" s="8"/>
      <c r="T226" s="8"/>
      <c r="U226" s="8"/>
      <c r="V226" s="8"/>
      <c r="W226" s="8"/>
      <c r="X226" s="8"/>
      <c r="Y226" s="8"/>
    </row>
    <row r="227" spans="1:25" s="59" customFormat="1" ht="10.5" customHeight="1" x14ac:dyDescent="0.25">
      <c r="A227" s="71"/>
      <c r="C227" s="58"/>
      <c r="I227" s="8"/>
      <c r="J227" s="8"/>
      <c r="L227" s="8"/>
      <c r="M227" s="8"/>
      <c r="N227" s="8"/>
      <c r="O227" s="8"/>
      <c r="Q227" s="8"/>
      <c r="R227" s="8"/>
      <c r="S227" s="8"/>
      <c r="T227" s="8"/>
      <c r="U227" s="8"/>
      <c r="V227" s="8"/>
      <c r="W227" s="8"/>
      <c r="X227" s="8"/>
      <c r="Y227" s="8"/>
    </row>
    <row r="228" spans="1:25" s="59" customFormat="1" ht="10.5" customHeight="1" x14ac:dyDescent="0.25">
      <c r="A228" s="71"/>
      <c r="C228" s="58"/>
      <c r="I228" s="8"/>
      <c r="J228" s="8"/>
      <c r="L228" s="8"/>
      <c r="M228" s="8"/>
      <c r="N228" s="8"/>
      <c r="O228" s="8"/>
      <c r="Q228" s="8"/>
      <c r="R228" s="8"/>
      <c r="S228" s="8"/>
      <c r="T228" s="8"/>
      <c r="U228" s="8"/>
      <c r="V228" s="8"/>
      <c r="W228" s="8"/>
      <c r="X228" s="8"/>
      <c r="Y228" s="8"/>
    </row>
    <row r="229" spans="1:25" s="59" customFormat="1" ht="10.5" customHeight="1" x14ac:dyDescent="0.25">
      <c r="A229" s="71"/>
      <c r="C229" s="58"/>
      <c r="I229" s="8"/>
      <c r="J229" s="8"/>
      <c r="L229" s="8"/>
      <c r="M229" s="8"/>
      <c r="N229" s="8"/>
      <c r="O229" s="8"/>
      <c r="Q229" s="8"/>
      <c r="R229" s="8"/>
      <c r="S229" s="8"/>
      <c r="T229" s="8"/>
      <c r="U229" s="8"/>
      <c r="V229" s="8"/>
      <c r="W229" s="8"/>
      <c r="X229" s="8"/>
      <c r="Y229" s="8"/>
    </row>
    <row r="233" spans="1:25" ht="10.5" customHeight="1" x14ac:dyDescent="0.25">
      <c r="A233" s="8"/>
      <c r="C233" s="8"/>
    </row>
    <row r="234" spans="1:25" ht="10.5" customHeight="1" x14ac:dyDescent="0.25">
      <c r="A234" s="8"/>
      <c r="C234" s="8"/>
    </row>
    <row r="235" spans="1:25" ht="10.5" customHeight="1" x14ac:dyDescent="0.25">
      <c r="A235" s="8"/>
      <c r="C235" s="8"/>
    </row>
    <row r="236" spans="1:25" ht="10.5" customHeight="1" x14ac:dyDescent="0.25">
      <c r="A236" s="8"/>
      <c r="C236" s="8"/>
    </row>
    <row r="237" spans="1:25" ht="10.5" customHeight="1" x14ac:dyDescent="0.25">
      <c r="A237" s="8"/>
      <c r="C237" s="8"/>
    </row>
    <row r="238" spans="1:25" ht="10.5" customHeight="1" x14ac:dyDescent="0.25">
      <c r="A238" s="8"/>
      <c r="C238" s="8"/>
    </row>
    <row r="239" spans="1:25" ht="10.5" customHeight="1" x14ac:dyDescent="0.25">
      <c r="A239" s="8"/>
      <c r="C239" s="8"/>
    </row>
    <row r="240" spans="1:25" ht="10.5" customHeight="1" x14ac:dyDescent="0.25">
      <c r="A240" s="8"/>
      <c r="C240" s="8"/>
    </row>
    <row r="241" spans="1:3" ht="10.5" customHeight="1" x14ac:dyDescent="0.25">
      <c r="A241" s="8"/>
      <c r="C241" s="8"/>
    </row>
    <row r="242" spans="1:3" ht="10.5" customHeight="1" x14ac:dyDescent="0.25">
      <c r="A242" s="8"/>
      <c r="C242" s="8"/>
    </row>
    <row r="243" spans="1:3" ht="10.5" customHeight="1" x14ac:dyDescent="0.25">
      <c r="A243" s="8"/>
      <c r="C243" s="8"/>
    </row>
  </sheetData>
  <mergeCells count="17">
    <mergeCell ref="D68:D69"/>
    <mergeCell ref="E68:E69"/>
    <mergeCell ref="F68:F69"/>
    <mergeCell ref="E73:G73"/>
    <mergeCell ref="D38:D39"/>
    <mergeCell ref="F38:F39"/>
    <mergeCell ref="D40:D41"/>
    <mergeCell ref="F40:F41"/>
    <mergeCell ref="D43:D44"/>
    <mergeCell ref="E43:E44"/>
    <mergeCell ref="F43:F44"/>
    <mergeCell ref="D9:F9"/>
    <mergeCell ref="D12:G12"/>
    <mergeCell ref="H12:H14"/>
    <mergeCell ref="D13:D14"/>
    <mergeCell ref="E13:E14"/>
    <mergeCell ref="F13:F14"/>
  </mergeCells>
  <dataValidations count="9">
    <dataValidation allowBlank="1" showInputMessage="1" showErrorMessage="1" prompt="Для выбора выполните двойной щелчок левой клавиши мыши по соответствующей ячейке." sqref="G39 G41"/>
    <dataValidation type="textLength" operator="lessThanOrEqual" allowBlank="1" showInputMessage="1" showErrorMessage="1" errorTitle="Ошибка" error="Допускается ввод не более 900 символов!" prompt="Введите наименование производственного объекта" sqref="E4">
      <formula1>900</formula1>
    </dataValidation>
    <dataValidation type="decimal" allowBlank="1" showErrorMessage="1" errorTitle="Ошибка" error="Введите значение от 0 до 100%" sqref="G4 G65:G67 G62">
      <formula1>0</formula1>
      <formula2>100</formula2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G55">
      <formula1>900</formula1>
    </dataValidation>
    <dataValidation type="decimal" allowBlank="1" showErrorMessage="1" errorTitle="Ошибка" error="Допускается ввод только действительных чисел!" sqref="G54 G47">
      <formula1>-9.99999999999999E+23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prompt="Введите наименование прочих расходов" sqref="E2 G43 E45">
      <formula1>900</formula1>
    </dataValidation>
    <dataValidation type="decimal" allowBlank="1" showErrorMessage="1" errorTitle="Ошибка" error="Допускается ввод только действительных чисел!" sqref="G49:G53 G63">
      <formula1>-9.99999999999999E+37</formula1>
      <formula2>9.99999999999999E+37</formula2>
    </dataValidation>
    <dataValidation type="textLength" operator="lessThanOrEqual" allowBlank="1" showInputMessage="1" showErrorMessage="1" errorTitle="Ошибка" error="Допускается ввод не более 900 символов!" sqref="G71">
      <formula1>900</formula1>
    </dataValidation>
    <dataValidation type="decimal" allowBlank="1" showErrorMessage="1" errorTitle="Ошибка" error="Допускается ввод только неотрицательных чисел!" sqref="G56:G61 G17 G19:G38 G40 G42 G48 G2 G64 G44:G45">
      <formula1>0</formula1>
      <formula2>9.99999999999999E+23</formula2>
    </dataValidation>
  </dataValidations>
  <hyperlinks>
    <hyperlink ref="G55" location="'Форма 2.7.1'!$G$55" tooltip="Кликните по гиперссылке, чтобы перейти по гиперссылке или отредактировать её" display="https://portal.eias.ru/Portal/DownloadPage.aspx?type=12&amp;guid=77cdcd87-c75e-4188-8430-381a3379adaa"/>
  </hyperlinks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List01_flag_index_1</vt:lpstr>
      <vt:lpstr>List01_flag_index_2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plan_150</dc:creator>
  <cp:lastModifiedBy>plan_150</cp:lastModifiedBy>
  <dcterms:created xsi:type="dcterms:W3CDTF">2022-04-29T06:52:14Z</dcterms:created>
  <dcterms:modified xsi:type="dcterms:W3CDTF">2022-04-29T06:53:17Z</dcterms:modified>
</cp:coreProperties>
</file>