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1.11.1 2023-2027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E43" i="1"/>
  <c r="F40" i="1"/>
  <c r="E40" i="1"/>
  <c r="J37" i="1"/>
  <c r="J36" i="1"/>
  <c r="J35" i="1"/>
  <c r="J34" i="1"/>
  <c r="J33" i="1"/>
  <c r="F33" i="1"/>
  <c r="E33" i="1"/>
  <c r="F26" i="1"/>
  <c r="E26" i="1"/>
  <c r="F17" i="1"/>
  <c r="E17" i="1"/>
  <c r="F8" i="1"/>
  <c r="E8" i="1"/>
  <c r="F7" i="1"/>
  <c r="E7" i="1"/>
</calcChain>
</file>

<file path=xl/sharedStrings.xml><?xml version="1.0" encoding="utf-8"?>
<sst xmlns="http://schemas.openxmlformats.org/spreadsheetml/2006/main" count="123" uniqueCount="49">
  <si>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</si>
  <si>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</si>
  <si>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</si>
  <si>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</si>
  <si>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</si>
  <si>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</si>
  <si>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</si>
  <si>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</si>
  <si>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</si>
  <si>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</si>
  <si>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</si>
  <si>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</si>
  <si>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</si>
  <si>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</si>
  <si>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</si>
  <si>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</si>
  <si>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</si>
  <si>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</si>
  <si>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</si>
  <si>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</si>
  <si>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</si>
  <si>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</si>
  <si>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</si>
  <si>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01.01.2023</t>
  </si>
  <si>
    <t>31.12.2023</t>
  </si>
  <si>
    <t>метод индексации установленных тарифов</t>
  </si>
  <si>
    <t>О</t>
  </si>
  <si>
    <t>01.01.2024</t>
  </si>
  <si>
    <t>31.12.2024</t>
  </si>
  <si>
    <t>01.01.2025</t>
  </si>
  <si>
    <t>31.12.2025</t>
  </si>
  <si>
    <t>01.01.2026</t>
  </si>
  <si>
    <t>31.12.2026</t>
  </si>
  <si>
    <t>01.01.2027</t>
  </si>
  <si>
    <t>31.12.2027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</si>
  <si>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</si>
  <si>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</si>
  <si>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</si>
  <si>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https://portal.eias.ru/Portal/DownloadPage.aspx?type=12&amp;guid=f6636677-7e7d-40b4-95c8-94055c2d5378</t>
  </si>
  <si>
    <t>Необходимая валовая выручка на соответствующий период, в том числе с разбивкой по годам</t>
  </si>
  <si>
    <t>4.1</t>
  </si>
  <si>
    <t>Годовой объем отпущенной в сеть воды</t>
  </si>
  <si>
    <t>5.1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</si>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</sst>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6" fillId="0" borderId="0"/>
    <xf numFmtId="0" fontId="2" fillId="0" borderId="0">
      <alignment horizontal="left" vertical="center"/>
    </xf>
    <xf numFmtId="0" fontId="1" fillId="0" borderId="0"/>
    <xf numFmtId="0" fontId="9" fillId="0" borderId="2" applyBorder="0">
      <alignment horizontal="center" vertical="center" wrapText="1"/>
    </xf>
    <xf numFmtId="49" fontId="2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wrapText="1" indent="2"/>
    </xf>
    <xf numFmtId="0" fontId="2" fillId="0" borderId="0" xfId="4" applyNumberFormat="1" applyFont="1" applyFill="1" applyBorder="1" applyAlignment="1" applyProtection="1">
      <alignment vertical="center" wrapText="1"/>
    </xf>
    <xf numFmtId="0" fontId="10" fillId="0" borderId="0" xfId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horizontal="right" vertical="top" wrapText="1"/>
    </xf>
    <xf numFmtId="0" fontId="2" fillId="0" borderId="0" xfId="1" applyFont="1" applyFill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right"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49" fontId="2" fillId="0" borderId="0" xfId="6" applyNumberFormat="1" applyFont="1" applyFill="1">
      <alignment vertical="top"/>
    </xf>
    <xf numFmtId="0" fontId="0" fillId="0" borderId="0" xfId="0" applyFill="1" applyAlignment="1">
      <alignment vertical="top"/>
    </xf>
    <xf numFmtId="49" fontId="2" fillId="0" borderId="0" xfId="6" applyFill="1">
      <alignment vertical="top"/>
    </xf>
    <xf numFmtId="49" fontId="5" fillId="0" borderId="0" xfId="6" applyFont="1" applyFill="1" applyAlignment="1">
      <alignment vertical="top"/>
    </xf>
    <xf numFmtId="0" fontId="0" fillId="0" borderId="3" xfId="3" applyFont="1" applyFill="1" applyBorder="1" applyAlignment="1" applyProtection="1">
      <alignment horizontal="right" vertical="center" wrapText="1" indent="1"/>
    </xf>
    <xf numFmtId="0" fontId="2" fillId="0" borderId="3" xfId="4" applyNumberFormat="1" applyFont="1" applyFill="1" applyBorder="1" applyAlignment="1" applyProtection="1">
      <alignment horizontal="left" vertical="center" wrapText="1" indent="1"/>
    </xf>
    <xf numFmtId="0" fontId="4" fillId="0" borderId="0" xfId="1" applyFont="1" applyFill="1" applyBorder="1" applyAlignment="1" applyProtection="1">
      <alignment horizontal="center" vertical="top" wrapText="1"/>
    </xf>
    <xf numFmtId="49" fontId="2" fillId="0" borderId="0" xfId="6" applyFill="1" applyBorder="1">
      <alignment vertical="top"/>
    </xf>
    <xf numFmtId="0" fontId="2" fillId="0" borderId="3" xfId="1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1" fillId="0" borderId="3" xfId="5" applyNumberFormat="1" applyFont="1" applyFill="1" applyBorder="1" applyAlignment="1" applyProtection="1">
      <alignment horizontal="center" vertical="center" wrapText="1"/>
    </xf>
    <xf numFmtId="49" fontId="11" fillId="0" borderId="3" xfId="5" applyNumberFormat="1" applyFont="1" applyFill="1" applyBorder="1" applyAlignment="1" applyProtection="1">
      <alignment horizontal="center" vertical="center" wrapText="1"/>
    </xf>
    <xf numFmtId="49" fontId="0" fillId="0" borderId="3" xfId="1" applyNumberFormat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2" fillId="0" borderId="3" xfId="1" applyFont="1" applyFill="1" applyBorder="1" applyAlignment="1" applyProtection="1">
      <alignment horizontal="left"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left" vertical="center" wrapText="1"/>
      <protection locked="0"/>
    </xf>
    <xf numFmtId="49" fontId="13" fillId="0" borderId="3" xfId="7" applyNumberFormat="1" applyFill="1" applyBorder="1" applyAlignment="1" applyProtection="1">
      <alignment horizontal="left" vertical="center" wrapText="1"/>
      <protection locked="0"/>
    </xf>
    <xf numFmtId="49" fontId="0" fillId="0" borderId="3" xfId="1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left" vertical="center" wrapText="1" indent="1"/>
    </xf>
    <xf numFmtId="0" fontId="0" fillId="0" borderId="3" xfId="1" applyFont="1" applyFill="1" applyBorder="1" applyAlignment="1" applyProtection="1">
      <alignment horizontal="left" vertical="center" wrapText="1" indent="1"/>
    </xf>
    <xf numFmtId="49" fontId="0" fillId="0" borderId="3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vertical="center" wrapText="1"/>
    </xf>
    <xf numFmtId="49" fontId="15" fillId="0" borderId="3" xfId="6" applyFont="1" applyFill="1" applyBorder="1" applyAlignment="1" applyProtection="1">
      <alignment horizontal="left" vertical="center"/>
    </xf>
    <xf numFmtId="49" fontId="15" fillId="0" borderId="3" xfId="6" applyFont="1" applyFill="1" applyBorder="1" applyAlignment="1" applyProtection="1">
      <alignment horizontal="left" vertical="center" indent="2"/>
    </xf>
    <xf numFmtId="49" fontId="16" fillId="0" borderId="3" xfId="6" applyFont="1" applyFill="1" applyBorder="1" applyAlignment="1" applyProtection="1">
      <alignment horizontal="center" vertical="top"/>
    </xf>
    <xf numFmtId="49" fontId="13" fillId="0" borderId="3" xfId="7" applyNumberFormat="1" applyFont="1" applyFill="1" applyBorder="1" applyAlignment="1" applyProtection="1">
      <alignment horizontal="left" vertical="center" wrapText="1"/>
      <protection locked="0"/>
    </xf>
    <xf numFmtId="4" fontId="0" fillId="0" borderId="3" xfId="7" applyNumberFormat="1" applyFont="1" applyFill="1" applyBorder="1" applyAlignment="1" applyProtection="1">
      <alignment horizontal="right" vertical="center" wrapText="1"/>
      <protection locked="0"/>
    </xf>
    <xf numFmtId="49" fontId="15" fillId="0" borderId="3" xfId="6" applyFont="1" applyFill="1" applyBorder="1" applyAlignment="1" applyProtection="1">
      <alignment horizontal="left" vertical="center" indent="3"/>
    </xf>
  </cellXfs>
  <cellStyles count="8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42</xdr:row>
      <xdr:rowOff>0</xdr:rowOff>
    </xdr:from>
    <xdr:to>
      <xdr:col>9</xdr:col>
      <xdr:colOff>228600</xdr:colOff>
      <xdr:row>42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8010525" y="100298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087;&#1101;&#1086;\&#160;&#1054;&#1073;&#1097;&#1072;&#1103;%20&#1076;&#1083;&#1103;%20&#1074;&#1089;&#1077;&#1093;%20-%20&#1055;&#1083;&#1072;&#1085;&#1086;&#1074;&#1086;-&#1101;&#1082;&#1086;&#1085;&#1086;&#1084;&#1080;&#1095;&#1077;&#1089;&#1082;&#1080;&#1081;%20&#1086;&#1090;&#1076;&#1077;&#1083;\&#1054;&#1058;&#1063;&#1045;&#1058;&#1053;&#1054;&#1057;&#1058;&#1068;%20&#1045;&#1048;&#1040;&#1057;_&#1052;&#1059;&#1055;%202022\FAS.JKH.OPEN.INFO.REQUEST.%20&#1085;&#1072;%202023%20&#1075;&#1086;&#1076;\FAS.JKH.OPEN.INFO.REQUEST.GVS\FAS.JKH.OPEN.INFO.REQUEST.GVS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27.04.2022</v>
          </cell>
        </row>
        <row r="20">
          <cell r="F20" t="str">
            <v>03/1948-ГВ</v>
          </cell>
        </row>
      </sheetData>
      <sheetData sheetId="5"/>
      <sheetData sheetId="6">
        <row r="21">
          <cell r="E21" t="str">
            <v>Тариф на горячую воду в закрытой системе горячего водоснабжения (горячее водоснабжение)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C4" workbookViewId="0">
      <selection activeCell="E17" sqref="E17:E22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10.5703125" style="4"/>
    <col min="13" max="14" width="10.5703125" style="5"/>
    <col min="15" max="16384" width="10.5703125" style="4"/>
  </cols>
  <sheetData>
    <row r="1" spans="1:31" hidden="1">
      <c r="R1" s="6"/>
      <c r="AE1" s="7"/>
    </row>
    <row r="2" spans="1:31" hidden="1"/>
    <row r="3" spans="1:31" hidden="1"/>
    <row r="4" spans="1:31">
      <c r="C4" s="12"/>
      <c r="D4" s="13"/>
      <c r="E4" s="13"/>
      <c r="F4" s="13"/>
      <c r="G4" s="13"/>
      <c r="H4" s="13"/>
      <c r="I4" s="13"/>
      <c r="J4" s="13"/>
      <c r="K4" s="14"/>
    </row>
    <row r="5" spans="1:31">
      <c r="C5" s="12"/>
      <c r="D5" s="15" t="s">
        <v>0</v>
      </c>
      <c r="E5" s="15"/>
      <c r="F5" s="15"/>
      <c r="G5" s="15"/>
      <c r="H5" s="15"/>
      <c r="I5" s="15"/>
      <c r="J5" s="15"/>
      <c r="K5" s="15"/>
    </row>
    <row r="6" spans="1:31">
      <c r="C6" s="12"/>
      <c r="D6" s="13"/>
      <c r="E6" s="16"/>
      <c r="F6" s="16"/>
      <c r="G6" s="16"/>
      <c r="H6" s="16"/>
      <c r="I6" s="16"/>
      <c r="J6" s="16"/>
      <c r="K6" s="17"/>
    </row>
    <row r="7" spans="1:31" ht="30">
      <c r="C7" s="12"/>
      <c r="D7" s="13"/>
      <c r="E7" s="2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23" t="str">
        <f>IF(datePr_ch="",IF(datePr="","",datePr),datePr_ch)</f>
        <v>27.04.2022</v>
      </c>
      <c r="G7" s="23"/>
      <c r="H7" s="23"/>
      <c r="I7" s="23"/>
      <c r="J7" s="23"/>
      <c r="K7" s="23"/>
      <c r="L7" s="8"/>
    </row>
    <row r="8" spans="1:31" ht="30">
      <c r="C8" s="12"/>
      <c r="D8" s="13"/>
      <c r="E8" s="2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23" t="str">
        <f>IF(numberPr_ch="",IF(numberPr="","",numberPr),numberPr_ch)</f>
        <v>03/1948-ГВ</v>
      </c>
      <c r="G8" s="23"/>
      <c r="H8" s="23"/>
      <c r="I8" s="23"/>
      <c r="J8" s="23"/>
      <c r="K8" s="23"/>
      <c r="L8" s="8"/>
    </row>
    <row r="9" spans="1:31">
      <c r="C9" s="12"/>
      <c r="D9" s="13"/>
      <c r="E9" s="16"/>
      <c r="F9" s="16"/>
      <c r="G9" s="16"/>
      <c r="H9" s="16"/>
      <c r="I9" s="16"/>
      <c r="J9" s="16"/>
      <c r="K9" s="17"/>
    </row>
    <row r="10" spans="1:31">
      <c r="C10" s="12"/>
      <c r="D10" s="26" t="s">
        <v>1</v>
      </c>
      <c r="E10" s="26"/>
      <c r="F10" s="26"/>
      <c r="G10" s="26"/>
      <c r="H10" s="26"/>
      <c r="I10" s="26"/>
      <c r="J10" s="26"/>
      <c r="K10" s="26"/>
    </row>
    <row r="11" spans="1:31">
      <c r="C11" s="12"/>
      <c r="D11" s="26" t="s">
        <v>2</v>
      </c>
      <c r="E11" s="27" t="s">
        <v>3</v>
      </c>
      <c r="F11" s="27" t="s">
        <v>4</v>
      </c>
      <c r="G11" s="26" t="s">
        <v>5</v>
      </c>
      <c r="H11" s="26"/>
      <c r="I11" s="26"/>
      <c r="J11" s="27" t="s">
        <v>6</v>
      </c>
      <c r="K11" s="27" t="s">
        <v>7</v>
      </c>
    </row>
    <row r="12" spans="1:31" ht="15">
      <c r="C12" s="12"/>
      <c r="D12" s="26"/>
      <c r="E12" s="27"/>
      <c r="F12" s="27"/>
      <c r="G12" s="27" t="s">
        <v>8</v>
      </c>
      <c r="H12" s="27"/>
      <c r="I12" s="28" t="s">
        <v>9</v>
      </c>
      <c r="J12" s="27"/>
      <c r="K12" s="27"/>
    </row>
    <row r="13" spans="1:31">
      <c r="C13" s="12"/>
      <c r="D13" s="29" t="s">
        <v>10</v>
      </c>
      <c r="E13" s="29" t="s">
        <v>11</v>
      </c>
      <c r="F13" s="29" t="s">
        <v>12</v>
      </c>
      <c r="G13" s="30" t="s">
        <v>13</v>
      </c>
      <c r="H13" s="30"/>
      <c r="I13" s="29" t="s">
        <v>14</v>
      </c>
      <c r="J13" s="29" t="s">
        <v>15</v>
      </c>
      <c r="K13" s="29" t="s">
        <v>16</v>
      </c>
    </row>
    <row r="14" spans="1:31" ht="18.75">
      <c r="A14" s="18"/>
      <c r="C14" s="12"/>
      <c r="D14" s="31">
        <v>1</v>
      </c>
      <c r="E14" s="32" t="s">
        <v>17</v>
      </c>
      <c r="F14" s="33"/>
      <c r="G14" s="33"/>
      <c r="H14" s="33"/>
      <c r="I14" s="33"/>
      <c r="J14" s="33"/>
      <c r="K14" s="33"/>
      <c r="L14" s="9"/>
    </row>
    <row r="15" spans="1:31" ht="18.75">
      <c r="A15" s="18"/>
      <c r="C15" s="12"/>
      <c r="D15" s="31" t="s">
        <v>18</v>
      </c>
      <c r="E15" s="34" t="s">
        <v>19</v>
      </c>
      <c r="F15" s="34" t="s">
        <v>19</v>
      </c>
      <c r="G15" s="35" t="s">
        <v>19</v>
      </c>
      <c r="H15" s="35"/>
      <c r="I15" s="34" t="s">
        <v>19</v>
      </c>
      <c r="J15" s="36" t="s">
        <v>20</v>
      </c>
      <c r="K15" s="37"/>
      <c r="L15" s="9"/>
    </row>
    <row r="16" spans="1:31" ht="18.75">
      <c r="A16" s="18"/>
      <c r="B16" s="2">
        <v>3</v>
      </c>
      <c r="C16" s="12"/>
      <c r="D16" s="31">
        <v>2</v>
      </c>
      <c r="E16" s="32" t="s">
        <v>21</v>
      </c>
      <c r="F16" s="33"/>
      <c r="G16" s="33"/>
      <c r="H16" s="33"/>
      <c r="I16" s="33"/>
      <c r="J16" s="33" t="s">
        <v>19</v>
      </c>
      <c r="K16" s="33"/>
      <c r="L16" s="9"/>
    </row>
    <row r="17" spans="1:14" ht="30" customHeight="1">
      <c r="A17" s="18"/>
      <c r="C17" s="24"/>
      <c r="D17" s="38" t="s">
        <v>22</v>
      </c>
      <c r="E17" s="39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17" s="40" t="str">
        <f>IF('[1]Перечень тарифов'!J21="","наименование отсутствует","" &amp; '[1]Перечень тарифов'!J21 &amp; "")</f>
        <v>наименование отсутствует</v>
      </c>
      <c r="G17" s="34"/>
      <c r="H17" s="41" t="s">
        <v>23</v>
      </c>
      <c r="I17" s="41" t="s">
        <v>24</v>
      </c>
      <c r="J17" s="36" t="s">
        <v>25</v>
      </c>
      <c r="K17" s="34" t="s">
        <v>19</v>
      </c>
      <c r="L17" s="9"/>
    </row>
    <row r="18" spans="1:14" s="19" customFormat="1" ht="30">
      <c r="A18" s="18"/>
      <c r="B18" s="2"/>
      <c r="C18" s="24"/>
      <c r="D18" s="38"/>
      <c r="E18" s="39"/>
      <c r="F18" s="40"/>
      <c r="G18" s="42" t="s">
        <v>26</v>
      </c>
      <c r="H18" s="41" t="s">
        <v>27</v>
      </c>
      <c r="I18" s="41" t="s">
        <v>28</v>
      </c>
      <c r="J18" s="36" t="s">
        <v>25</v>
      </c>
      <c r="K18" s="34" t="s">
        <v>19</v>
      </c>
      <c r="L18" s="9"/>
      <c r="M18" s="5"/>
      <c r="N18" s="5"/>
    </row>
    <row r="19" spans="1:14" s="19" customFormat="1" ht="30">
      <c r="A19" s="18"/>
      <c r="B19" s="2"/>
      <c r="C19" s="24"/>
      <c r="D19" s="38"/>
      <c r="E19" s="39"/>
      <c r="F19" s="40"/>
      <c r="G19" s="42" t="s">
        <v>26</v>
      </c>
      <c r="H19" s="41" t="s">
        <v>29</v>
      </c>
      <c r="I19" s="41" t="s">
        <v>30</v>
      </c>
      <c r="J19" s="36" t="s">
        <v>25</v>
      </c>
      <c r="K19" s="34" t="s">
        <v>19</v>
      </c>
      <c r="L19" s="9"/>
      <c r="M19" s="5"/>
      <c r="N19" s="5"/>
    </row>
    <row r="20" spans="1:14" s="19" customFormat="1" ht="30">
      <c r="A20" s="18"/>
      <c r="B20" s="2"/>
      <c r="C20" s="24"/>
      <c r="D20" s="38"/>
      <c r="E20" s="39"/>
      <c r="F20" s="40"/>
      <c r="G20" s="42" t="s">
        <v>26</v>
      </c>
      <c r="H20" s="41" t="s">
        <v>31</v>
      </c>
      <c r="I20" s="41" t="s">
        <v>32</v>
      </c>
      <c r="J20" s="36" t="s">
        <v>25</v>
      </c>
      <c r="K20" s="34" t="s">
        <v>19</v>
      </c>
      <c r="L20" s="9"/>
      <c r="M20" s="5"/>
      <c r="N20" s="5"/>
    </row>
    <row r="21" spans="1:14" s="19" customFormat="1" ht="30">
      <c r="A21" s="18"/>
      <c r="B21" s="2"/>
      <c r="C21" s="24"/>
      <c r="D21" s="38"/>
      <c r="E21" s="39"/>
      <c r="F21" s="40"/>
      <c r="G21" s="42" t="s">
        <v>26</v>
      </c>
      <c r="H21" s="41" t="s">
        <v>33</v>
      </c>
      <c r="I21" s="41" t="s">
        <v>34</v>
      </c>
      <c r="J21" s="36" t="s">
        <v>25</v>
      </c>
      <c r="K21" s="34" t="s">
        <v>19</v>
      </c>
      <c r="L21" s="9"/>
      <c r="M21" s="5"/>
      <c r="N21" s="5"/>
    </row>
    <row r="22" spans="1:14" ht="18.75">
      <c r="A22" s="18"/>
      <c r="C22" s="24"/>
      <c r="D22" s="38"/>
      <c r="E22" s="39"/>
      <c r="F22" s="40"/>
      <c r="G22" s="43"/>
      <c r="H22" s="44" t="s">
        <v>35</v>
      </c>
      <c r="I22" s="45"/>
      <c r="J22" s="45"/>
      <c r="K22" s="46"/>
      <c r="L22" s="9"/>
    </row>
    <row r="23" spans="1:14" ht="18.75">
      <c r="A23" s="18"/>
      <c r="B23" s="2">
        <v>3</v>
      </c>
      <c r="C23" s="12"/>
      <c r="D23" s="31" t="s">
        <v>12</v>
      </c>
      <c r="E23" s="32" t="s">
        <v>36</v>
      </c>
      <c r="F23" s="32"/>
      <c r="G23" s="32"/>
      <c r="H23" s="32"/>
      <c r="I23" s="32"/>
      <c r="J23" s="32"/>
      <c r="K23" s="32"/>
      <c r="L23" s="9"/>
    </row>
    <row r="24" spans="1:14" ht="33.75">
      <c r="A24" s="18"/>
      <c r="C24" s="12"/>
      <c r="D24" s="31" t="s">
        <v>37</v>
      </c>
      <c r="E24" s="34" t="s">
        <v>19</v>
      </c>
      <c r="F24" s="34" t="s">
        <v>19</v>
      </c>
      <c r="G24" s="35" t="s">
        <v>19</v>
      </c>
      <c r="H24" s="35"/>
      <c r="I24" s="34" t="s">
        <v>19</v>
      </c>
      <c r="J24" s="34" t="s">
        <v>19</v>
      </c>
      <c r="K24" s="47" t="s">
        <v>38</v>
      </c>
      <c r="L24" s="9"/>
    </row>
    <row r="25" spans="1:14" ht="18.75">
      <c r="A25" s="18"/>
      <c r="B25" s="2">
        <v>3</v>
      </c>
      <c r="C25" s="12"/>
      <c r="D25" s="31" t="s">
        <v>13</v>
      </c>
      <c r="E25" s="32" t="s">
        <v>39</v>
      </c>
      <c r="F25" s="32"/>
      <c r="G25" s="32"/>
      <c r="H25" s="32"/>
      <c r="I25" s="32"/>
      <c r="J25" s="32"/>
      <c r="K25" s="32"/>
      <c r="L25" s="9"/>
    </row>
    <row r="26" spans="1:14" ht="18.75" customHeight="1">
      <c r="A26" s="18"/>
      <c r="C26" s="24"/>
      <c r="D26" s="38" t="s">
        <v>40</v>
      </c>
      <c r="E26" s="39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6" s="40" t="str">
        <f>IF('[1]Перечень тарифов'!J21="","наименование отсутствует","" &amp; '[1]Перечень тарифов'!J21 &amp; "")</f>
        <v>наименование отсутствует</v>
      </c>
      <c r="G26" s="34"/>
      <c r="H26" s="41" t="s">
        <v>23</v>
      </c>
      <c r="I26" s="41" t="s">
        <v>24</v>
      </c>
      <c r="J26" s="48">
        <v>158867.92764961909</v>
      </c>
      <c r="K26" s="34" t="s">
        <v>19</v>
      </c>
      <c r="L26" s="9"/>
    </row>
    <row r="27" spans="1:14" s="19" customFormat="1" ht="18.75">
      <c r="A27" s="18"/>
      <c r="B27" s="2"/>
      <c r="C27" s="24"/>
      <c r="D27" s="38"/>
      <c r="E27" s="39"/>
      <c r="F27" s="40"/>
      <c r="G27" s="42" t="s">
        <v>26</v>
      </c>
      <c r="H27" s="41" t="s">
        <v>27</v>
      </c>
      <c r="I27" s="41" t="s">
        <v>28</v>
      </c>
      <c r="J27" s="48">
        <v>166687.92451697847</v>
      </c>
      <c r="K27" s="34" t="s">
        <v>19</v>
      </c>
      <c r="L27" s="9"/>
      <c r="M27" s="5"/>
      <c r="N27" s="5"/>
    </row>
    <row r="28" spans="1:14" s="19" customFormat="1" ht="18.75">
      <c r="A28" s="18"/>
      <c r="B28" s="2"/>
      <c r="C28" s="24"/>
      <c r="D28" s="38"/>
      <c r="E28" s="39"/>
      <c r="F28" s="40"/>
      <c r="G28" s="42" t="s">
        <v>26</v>
      </c>
      <c r="H28" s="41" t="s">
        <v>29</v>
      </c>
      <c r="I28" s="41" t="s">
        <v>30</v>
      </c>
      <c r="J28" s="48">
        <v>175119.05720535576</v>
      </c>
      <c r="K28" s="34" t="s">
        <v>19</v>
      </c>
      <c r="L28" s="9"/>
      <c r="M28" s="5"/>
      <c r="N28" s="5"/>
    </row>
    <row r="29" spans="1:14" s="19" customFormat="1" ht="18.75">
      <c r="A29" s="18"/>
      <c r="B29" s="2"/>
      <c r="C29" s="24"/>
      <c r="D29" s="38"/>
      <c r="E29" s="39"/>
      <c r="F29" s="40"/>
      <c r="G29" s="42" t="s">
        <v>26</v>
      </c>
      <c r="H29" s="41" t="s">
        <v>31</v>
      </c>
      <c r="I29" s="41" t="s">
        <v>32</v>
      </c>
      <c r="J29" s="48">
        <v>182872.92001590272</v>
      </c>
      <c r="K29" s="34" t="s">
        <v>19</v>
      </c>
      <c r="L29" s="9"/>
      <c r="M29" s="5"/>
      <c r="N29" s="5"/>
    </row>
    <row r="30" spans="1:14" s="19" customFormat="1" ht="18.75">
      <c r="A30" s="18"/>
      <c r="B30" s="2"/>
      <c r="C30" s="24"/>
      <c r="D30" s="38"/>
      <c r="E30" s="39"/>
      <c r="F30" s="40"/>
      <c r="G30" s="42" t="s">
        <v>26</v>
      </c>
      <c r="H30" s="41" t="s">
        <v>33</v>
      </c>
      <c r="I30" s="41" t="s">
        <v>34</v>
      </c>
      <c r="J30" s="48">
        <v>192645.06359441759</v>
      </c>
      <c r="K30" s="34" t="s">
        <v>19</v>
      </c>
      <c r="L30" s="9"/>
      <c r="M30" s="5"/>
      <c r="N30" s="5"/>
    </row>
    <row r="31" spans="1:14" ht="18.75">
      <c r="A31" s="18"/>
      <c r="C31" s="24"/>
      <c r="D31" s="38"/>
      <c r="E31" s="39"/>
      <c r="F31" s="40"/>
      <c r="G31" s="43"/>
      <c r="H31" s="44" t="s">
        <v>35</v>
      </c>
      <c r="I31" s="49"/>
      <c r="J31" s="49"/>
      <c r="K31" s="46"/>
      <c r="L31" s="9"/>
    </row>
    <row r="32" spans="1:14" ht="18.75">
      <c r="A32" s="18"/>
      <c r="C32" s="12"/>
      <c r="D32" s="31" t="s">
        <v>14</v>
      </c>
      <c r="E32" s="32" t="s">
        <v>41</v>
      </c>
      <c r="F32" s="32"/>
      <c r="G32" s="32"/>
      <c r="H32" s="32"/>
      <c r="I32" s="32"/>
      <c r="J32" s="32"/>
      <c r="K32" s="32"/>
      <c r="L32" s="9"/>
    </row>
    <row r="33" spans="1:14" ht="18.75" customHeight="1">
      <c r="A33" s="18"/>
      <c r="C33" s="24"/>
      <c r="D33" s="38" t="s">
        <v>42</v>
      </c>
      <c r="E33" s="39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33" s="40" t="str">
        <f>IF('[1]Перечень тарифов'!J21="","наименование отсутствует","" &amp; '[1]Перечень тарифов'!J21 &amp; "")</f>
        <v>наименование отсутствует</v>
      </c>
      <c r="G33" s="34"/>
      <c r="H33" s="41" t="s">
        <v>23</v>
      </c>
      <c r="I33" s="41" t="s">
        <v>24</v>
      </c>
      <c r="J33" s="48">
        <f>461.86</f>
        <v>461.86</v>
      </c>
      <c r="K33" s="34" t="s">
        <v>19</v>
      </c>
      <c r="L33" s="9"/>
    </row>
    <row r="34" spans="1:14" s="19" customFormat="1" ht="18.75">
      <c r="A34" s="18"/>
      <c r="B34" s="2"/>
      <c r="C34" s="24"/>
      <c r="D34" s="38"/>
      <c r="E34" s="39"/>
      <c r="F34" s="40"/>
      <c r="G34" s="42" t="s">
        <v>26</v>
      </c>
      <c r="H34" s="41" t="s">
        <v>27</v>
      </c>
      <c r="I34" s="41" t="s">
        <v>28</v>
      </c>
      <c r="J34" s="48">
        <f>461.86</f>
        <v>461.86</v>
      </c>
      <c r="K34" s="34" t="s">
        <v>19</v>
      </c>
      <c r="L34" s="9"/>
      <c r="M34" s="5"/>
      <c r="N34" s="5"/>
    </row>
    <row r="35" spans="1:14" s="19" customFormat="1" ht="18.75">
      <c r="A35" s="18"/>
      <c r="B35" s="2"/>
      <c r="C35" s="24"/>
      <c r="D35" s="38"/>
      <c r="E35" s="39"/>
      <c r="F35" s="40"/>
      <c r="G35" s="42" t="s">
        <v>26</v>
      </c>
      <c r="H35" s="41" t="s">
        <v>29</v>
      </c>
      <c r="I35" s="41" t="s">
        <v>30</v>
      </c>
      <c r="J35" s="48">
        <f>461.86</f>
        <v>461.86</v>
      </c>
      <c r="K35" s="34" t="s">
        <v>19</v>
      </c>
      <c r="L35" s="9"/>
      <c r="M35" s="5"/>
      <c r="N35" s="5"/>
    </row>
    <row r="36" spans="1:14" s="19" customFormat="1" ht="18.75">
      <c r="A36" s="18"/>
      <c r="B36" s="2"/>
      <c r="C36" s="24"/>
      <c r="D36" s="38"/>
      <c r="E36" s="39"/>
      <c r="F36" s="40"/>
      <c r="G36" s="42" t="s">
        <v>26</v>
      </c>
      <c r="H36" s="41" t="s">
        <v>31</v>
      </c>
      <c r="I36" s="41" t="s">
        <v>32</v>
      </c>
      <c r="J36" s="48">
        <f>461.86</f>
        <v>461.86</v>
      </c>
      <c r="K36" s="34" t="s">
        <v>19</v>
      </c>
      <c r="L36" s="9"/>
      <c r="M36" s="5"/>
      <c r="N36" s="5"/>
    </row>
    <row r="37" spans="1:14" s="19" customFormat="1" ht="18.75">
      <c r="A37" s="18"/>
      <c r="B37" s="2"/>
      <c r="C37" s="24"/>
      <c r="D37" s="38"/>
      <c r="E37" s="39"/>
      <c r="F37" s="40"/>
      <c r="G37" s="42" t="s">
        <v>26</v>
      </c>
      <c r="H37" s="41" t="s">
        <v>33</v>
      </c>
      <c r="I37" s="41" t="s">
        <v>34</v>
      </c>
      <c r="J37" s="48">
        <f>461.86</f>
        <v>461.86</v>
      </c>
      <c r="K37" s="34" t="s">
        <v>19</v>
      </c>
      <c r="L37" s="9"/>
      <c r="M37" s="5"/>
      <c r="N37" s="5"/>
    </row>
    <row r="38" spans="1:14" ht="18.75">
      <c r="A38" s="18"/>
      <c r="C38" s="24"/>
      <c r="D38" s="38"/>
      <c r="E38" s="39"/>
      <c r="F38" s="40"/>
      <c r="G38" s="43"/>
      <c r="H38" s="44" t="s">
        <v>35</v>
      </c>
      <c r="I38" s="49"/>
      <c r="J38" s="49"/>
      <c r="K38" s="46"/>
      <c r="L38" s="9"/>
    </row>
    <row r="39" spans="1:14" ht="18.75">
      <c r="A39" s="18"/>
      <c r="C39" s="12"/>
      <c r="D39" s="31" t="s">
        <v>15</v>
      </c>
      <c r="E39" s="32" t="s">
        <v>43</v>
      </c>
      <c r="F39" s="32"/>
      <c r="G39" s="32"/>
      <c r="H39" s="32"/>
      <c r="I39" s="32"/>
      <c r="J39" s="32"/>
      <c r="K39" s="32"/>
      <c r="L39" s="9"/>
    </row>
    <row r="40" spans="1:14" ht="18.75" customHeight="1">
      <c r="A40" s="18"/>
      <c r="C40" s="24"/>
      <c r="D40" s="38" t="s">
        <v>44</v>
      </c>
      <c r="E40" s="39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40" s="40" t="str">
        <f>IF('[1]Перечень тарифов'!J21="","наименование отсутствует","" &amp; '[1]Перечень тарифов'!J21 &amp; "")</f>
        <v>наименование отсутствует</v>
      </c>
      <c r="G40" s="34"/>
      <c r="H40" s="41" t="s">
        <v>23</v>
      </c>
      <c r="I40" s="41" t="s">
        <v>34</v>
      </c>
      <c r="J40" s="48">
        <v>0</v>
      </c>
      <c r="K40" s="34" t="s">
        <v>19</v>
      </c>
      <c r="L40" s="9"/>
      <c r="N40" s="5" t="s">
        <v>45</v>
      </c>
    </row>
    <row r="41" spans="1:14" ht="18.75">
      <c r="A41" s="18"/>
      <c r="C41" s="24"/>
      <c r="D41" s="38"/>
      <c r="E41" s="39"/>
      <c r="F41" s="40"/>
      <c r="G41" s="43"/>
      <c r="H41" s="44" t="s">
        <v>35</v>
      </c>
      <c r="I41" s="49"/>
      <c r="J41" s="49"/>
      <c r="K41" s="46"/>
      <c r="L41" s="9"/>
    </row>
    <row r="42" spans="1:14" ht="18.75">
      <c r="A42" s="18"/>
      <c r="B42" s="2">
        <v>3</v>
      </c>
      <c r="C42" s="12"/>
      <c r="D42" s="31" t="s">
        <v>16</v>
      </c>
      <c r="E42" s="32" t="s">
        <v>46</v>
      </c>
      <c r="F42" s="32"/>
      <c r="G42" s="32"/>
      <c r="H42" s="32"/>
      <c r="I42" s="32"/>
      <c r="J42" s="32"/>
      <c r="K42" s="32"/>
      <c r="L42" s="9"/>
    </row>
    <row r="43" spans="1:14" ht="18.75" customHeight="1">
      <c r="A43" s="18"/>
      <c r="C43" s="24"/>
      <c r="D43" s="38" t="s">
        <v>47</v>
      </c>
      <c r="E43" s="39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43" s="40" t="str">
        <f>IF('[1]Перечень тарифов'!J21="","наименование отсутствует","" &amp; '[1]Перечень тарифов'!J21 &amp; "")</f>
        <v>наименование отсутствует</v>
      </c>
      <c r="G43" s="34"/>
      <c r="H43" s="41" t="s">
        <v>23</v>
      </c>
      <c r="I43" s="41" t="s">
        <v>34</v>
      </c>
      <c r="J43" s="48">
        <v>0</v>
      </c>
      <c r="K43" s="34" t="s">
        <v>19</v>
      </c>
      <c r="L43" s="9"/>
    </row>
    <row r="44" spans="1:14" ht="18.75">
      <c r="A44" s="18"/>
      <c r="C44" s="24"/>
      <c r="D44" s="38"/>
      <c r="E44" s="39"/>
      <c r="F44" s="40"/>
      <c r="G44" s="43"/>
      <c r="H44" s="44" t="s">
        <v>35</v>
      </c>
      <c r="I44" s="49"/>
      <c r="J44" s="49"/>
      <c r="K44" s="46"/>
      <c r="L44" s="9"/>
    </row>
    <row r="45" spans="1:14" s="20" customFormat="1" ht="11.25">
      <c r="A45" s="18"/>
      <c r="D45" s="25"/>
      <c r="E45" s="25"/>
      <c r="F45" s="25"/>
      <c r="G45" s="25"/>
      <c r="H45" s="25"/>
      <c r="I45" s="25"/>
      <c r="J45" s="25"/>
      <c r="K45" s="25"/>
      <c r="M45" s="21"/>
      <c r="N45" s="21"/>
    </row>
    <row r="46" spans="1:14">
      <c r="D46" s="10">
        <v>1</v>
      </c>
      <c r="E46" s="11" t="s">
        <v>48</v>
      </c>
      <c r="F46" s="11"/>
      <c r="G46" s="11"/>
      <c r="H46" s="11"/>
      <c r="I46" s="11"/>
      <c r="J46" s="11"/>
      <c r="K46" s="11"/>
    </row>
  </sheetData>
  <mergeCells count="42">
    <mergeCell ref="E46:K46"/>
    <mergeCell ref="E42:K42"/>
    <mergeCell ref="C43:C44"/>
    <mergeCell ref="D43:D44"/>
    <mergeCell ref="E43:E44"/>
    <mergeCell ref="F43:F44"/>
    <mergeCell ref="E39:K39"/>
    <mergeCell ref="C40:C41"/>
    <mergeCell ref="D40:D41"/>
    <mergeCell ref="E40:E41"/>
    <mergeCell ref="F40:F41"/>
    <mergeCell ref="E32:K32"/>
    <mergeCell ref="C33:C38"/>
    <mergeCell ref="D33:D38"/>
    <mergeCell ref="E33:E38"/>
    <mergeCell ref="F33:F38"/>
    <mergeCell ref="G24:H24"/>
    <mergeCell ref="E25:K25"/>
    <mergeCell ref="C26:C31"/>
    <mergeCell ref="D26:D31"/>
    <mergeCell ref="E26:E31"/>
    <mergeCell ref="F26:F31"/>
    <mergeCell ref="C17:C22"/>
    <mergeCell ref="D17:D22"/>
    <mergeCell ref="E17:E22"/>
    <mergeCell ref="F17:F22"/>
    <mergeCell ref="E23:K23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D11:D12"/>
    <mergeCell ref="E11:E12"/>
    <mergeCell ref="F11:F12"/>
    <mergeCell ref="G11:I11"/>
    <mergeCell ref="J11:J12"/>
  </mergeCells>
  <dataValidations count="5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40:I40 H43:I43 H17:I21 H26:I30 H33:I37"/>
    <dataValidation type="list" allowBlank="1" showInputMessage="1" showErrorMessage="1" errorTitle="Ошибка" error="Выберите значение из списка" prompt="Выберите значение из списка" sqref="J17:J21">
      <formula1>kind_of_control_method</formula1>
    </dataValidation>
    <dataValidation type="decimal" allowBlank="1" showErrorMessage="1" errorTitle="Ошибка" error="Допускается ввод только действительных чисел!" sqref="J26:J30 J40 J43 J33:J37">
      <formula1>-9.99999999999999E+23</formula1>
      <formula2>9.99999999999999E+23</formula2>
    </dataValidation>
  </dataValidations>
  <hyperlinks>
    <hyperlink ref="K24" location="'Форма 1.11.1'!$K$24" tooltip="Кликните по гиперссылке, чтобы перейти по гиперссылке или отредактировать её" display="https://portal.eias.ru/Portal/DownloadPage.aspx?type=12&amp;guid=f6636677-7e7d-40b4-95c8-94055c2d5378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1.11.1 2023-2027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2022-04-29T05:39:22Z</dcterms:modified>
</cp:coreProperties>
</file>