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externalReferences>
    <externalReference r:id="rId2"/>
    <externalReference r:id="rId3"/>
  </externalReferences>
  <definedNames>
    <definedName name="datePr">[2]Титульный!$F$19</definedName>
    <definedName name="datePr_ch">[2]Титульный!$F$24</definedName>
    <definedName name="kind_of_control_method">[1]TEHSHEET!$K$2:$K$5</definedName>
    <definedName name="numberPr">[2]Титульный!$F$20</definedName>
    <definedName name="numberPr_ch">[2]Титульный!$F$25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7" i="1"/>
  <c r="E37" i="1"/>
  <c r="J33" i="1"/>
  <c r="J34" i="1" s="1"/>
  <c r="J32" i="1"/>
  <c r="F32" i="1"/>
  <c r="E32" i="1"/>
  <c r="J29" i="1"/>
  <c r="J28" i="1"/>
  <c r="J27" i="1"/>
  <c r="F27" i="1"/>
  <c r="E27" i="1"/>
  <c r="F17" i="1"/>
  <c r="E17" i="1"/>
  <c r="F8" i="1"/>
  <c r="E8" i="1"/>
  <c r="F7" i="1"/>
  <c r="E7" i="1"/>
</calcChain>
</file>

<file path=xl/sharedStrings.xml><?xml version="1.0" encoding="utf-8"?>
<sst xmlns="http://schemas.openxmlformats.org/spreadsheetml/2006/main" count="121" uniqueCount="60">
  <si>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</si>
  <si>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</si>
  <si>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</si>
  <si>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</si>
  <si>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</si>
  <si>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</si>
  <si>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</si>
  <si>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</si>
  <si>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</si>
  <si>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</si>
  <si>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</si>
  <si>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</si>
  <si>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</si>
  <si>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</si>
  <si>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</si>
  <si>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</si>
  <si>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</si>
  <si>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</si>
  <si>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</si>
  <si>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</si>
  <si>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</si>
  <si>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</si>
  <si>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</si>
  <si>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</si>
  <si>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</si>
  <si>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</si>
  <si>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01.01.2020</t>
  </si>
  <si>
    <t>30.06.2020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</si>
  <si>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</si>
  <si>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</si>
  <si>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О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</si>
  <si>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</si>
  <si>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</si>
  <si>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</si>
  <si>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</si>
  <si>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</si>
  <si>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</si>
  <si>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</si>
  <si>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01.06.2022</t>
  </si>
  <si>
    <t>01.07.2022</t>
  </si>
  <si>
    <t>31.12.2022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</si>
  <si>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</si>
  <si>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</si>
  <si>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</si>
  <si>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https://portal.eias.ru/Portal/DownloadPage.aspx?type=12&amp;guid=83fbbf05-9c9c-46d4-9072-45fffb31c735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</si>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</sst>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/>
  </cellStyleXfs>
  <cellXfs count="65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right" vertical="center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2" fillId="0" borderId="2" xfId="4" applyNumberFormat="1" applyFont="1" applyFill="1" applyBorder="1" applyAlignment="1" applyProtection="1">
      <alignment horizontal="lef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/>
    </xf>
    <xf numFmtId="0" fontId="0" fillId="0" borderId="2" xfId="5" applyFont="1" applyFill="1" applyBorder="1" applyAlignment="1" applyProtection="1">
      <alignment horizontal="center" vertical="center" wrapText="1"/>
    </xf>
    <xf numFmtId="49" fontId="11" fillId="0" borderId="2" xfId="5" applyNumberFormat="1" applyFont="1" applyFill="1" applyBorder="1" applyAlignment="1" applyProtection="1">
      <alignment horizontal="center" vertical="center" wrapText="1"/>
    </xf>
    <xf numFmtId="49" fontId="11" fillId="0" borderId="2" xfId="5" applyNumberFormat="1" applyFont="1" applyFill="1" applyBorder="1" applyAlignment="1" applyProtection="1">
      <alignment horizontal="center" vertical="center" wrapText="1"/>
    </xf>
    <xf numFmtId="49" fontId="11" fillId="0" borderId="0" xfId="5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 applyFill="1">
      <alignment vertical="top"/>
    </xf>
    <xf numFmtId="49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2" fillId="0" borderId="2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 applyProtection="1">
      <alignment horizontal="left" vertical="center" wrapText="1"/>
      <protection locked="0"/>
    </xf>
    <xf numFmtId="49" fontId="13" fillId="0" borderId="2" xfId="7" applyNumberFormat="1" applyFill="1" applyBorder="1" applyAlignment="1" applyProtection="1">
      <alignment horizontal="left" vertical="center" wrapText="1"/>
      <protection locked="0"/>
    </xf>
    <xf numFmtId="0" fontId="2" fillId="0" borderId="6" xfId="1" applyNumberFormat="1" applyFont="1" applyFill="1" applyBorder="1" applyAlignment="1" applyProtection="1">
      <alignment vertical="center" wrapText="1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49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 indent="1"/>
    </xf>
    <xf numFmtId="49" fontId="0" fillId="0" borderId="2" xfId="4" applyNumberFormat="1" applyFont="1" applyFill="1" applyBorder="1" applyAlignment="1" applyProtection="1">
      <alignment horizontal="left" vertical="center" wrapText="1"/>
      <protection locked="0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vertical="top"/>
    </xf>
    <xf numFmtId="0" fontId="2" fillId="0" borderId="2" xfId="1" applyFont="1" applyFill="1" applyBorder="1" applyAlignment="1" applyProtection="1">
      <alignment vertical="center" wrapText="1"/>
    </xf>
    <xf numFmtId="49" fontId="15" fillId="0" borderId="2" xfId="6" applyFont="1" applyFill="1" applyBorder="1" applyAlignment="1" applyProtection="1">
      <alignment horizontal="left" vertical="center"/>
    </xf>
    <xf numFmtId="49" fontId="15" fillId="0" borderId="2" xfId="6" applyFont="1" applyFill="1" applyBorder="1" applyAlignment="1" applyProtection="1">
      <alignment horizontal="left" vertical="center" indent="2"/>
    </xf>
    <xf numFmtId="49" fontId="16" fillId="0" borderId="2" xfId="6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6" xfId="1" applyNumberFormat="1" applyFont="1" applyFill="1" applyBorder="1" applyAlignment="1" applyProtection="1">
      <alignment vertical="top" wrapText="1"/>
    </xf>
    <xf numFmtId="49" fontId="17" fillId="0" borderId="2" xfId="7" applyNumberFormat="1" applyFont="1" applyFill="1" applyBorder="1" applyAlignment="1" applyProtection="1">
      <alignment horizontal="left" vertical="center" wrapText="1"/>
      <protection locked="0"/>
    </xf>
    <xf numFmtId="4" fontId="0" fillId="0" borderId="2" xfId="7" applyNumberFormat="1" applyFont="1" applyFill="1" applyBorder="1" applyAlignment="1" applyProtection="1">
      <alignment horizontal="right" vertical="center" wrapText="1"/>
      <protection locked="0"/>
    </xf>
    <xf numFmtId="49" fontId="15" fillId="0" borderId="2" xfId="6" applyFont="1" applyFill="1" applyBorder="1" applyAlignment="1" applyProtection="1">
      <alignment horizontal="left" vertical="center" indent="3"/>
    </xf>
    <xf numFmtId="49" fontId="2" fillId="0" borderId="0" xfId="6" applyFill="1">
      <alignment vertical="top"/>
    </xf>
    <xf numFmtId="49" fontId="2" fillId="0" borderId="0" xfId="6" applyFill="1" applyBorder="1">
      <alignment vertical="top"/>
    </xf>
    <xf numFmtId="49" fontId="2" fillId="0" borderId="10" xfId="6" applyFill="1" applyBorder="1">
      <alignment vertical="top"/>
    </xf>
    <xf numFmtId="49" fontId="5" fillId="0" borderId="0" xfId="6" applyFont="1" applyFill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39</xdr:row>
      <xdr:rowOff>0</xdr:rowOff>
    </xdr:from>
    <xdr:to>
      <xdr:col>9</xdr:col>
      <xdr:colOff>228600</xdr:colOff>
      <xdr:row>39</xdr:row>
      <xdr:rowOff>190500</xdr:rowOff>
    </xdr:to>
    <xdr:grpSp>
      <xdr:nvGrpSpPr>
        <xdr:cNvPr id="3" name="shCalendar" hidden="1"/>
        <xdr:cNvGrpSpPr>
          <a:grpSpLocks/>
        </xdr:cNvGrpSpPr>
      </xdr:nvGrpSpPr>
      <xdr:grpSpPr bwMode="auto">
        <a:xfrm>
          <a:off x="8010525" y="89154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-Krapivina\Desktop\FAS.JKH.OPEN.INFO.REQUEST.GVS%202020-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0\FAS.JKH.OPEN.INFO.PRICE.GVS%202020-2022&#1075;&#1075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sheetDataSet>
      <sheetData sheetId="0" refreshError="1"/>
      <sheetData sheetId="1" refreshError="1"/>
      <sheetData sheetId="2" refreshError="1"/>
      <sheetData sheetId="3" refreshError="1">
        <row r="18">
          <cell r="F18" t="str">
            <v>Региональная служба по тарифам Ханты-Мансийского округа-Югры</v>
          </cell>
        </row>
        <row r="19">
          <cell r="F19" t="str">
            <v>14.12.2017</v>
          </cell>
        </row>
        <row r="20">
          <cell r="F20" t="str">
            <v>187-нп</v>
          </cell>
        </row>
        <row r="24">
          <cell r="F24" t="str">
            <v>17.12.2019</v>
          </cell>
        </row>
        <row r="25">
          <cell r="F25" t="str">
            <v>160-нп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topLeftCell="C4" workbookViewId="0">
      <selection sqref="A1:XFD104857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hidden="1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18.75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7" t="str">
        <f>IF(datePr_ch="",IF(datePr="","",datePr),datePr_ch)</f>
        <v>17.12.2019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7" t="str">
        <f>IF(numberPr_ch="",IF(numberPr="","",numberPr),numberPr_ch)</f>
        <v>160-нп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>
      <c r="C11" s="8"/>
      <c r="D11" s="22" t="s">
        <v>3</v>
      </c>
      <c r="E11" s="23" t="s">
        <v>4</v>
      </c>
      <c r="F11" s="23" t="s">
        <v>5</v>
      </c>
      <c r="G11" s="22" t="s">
        <v>6</v>
      </c>
      <c r="H11" s="22"/>
      <c r="I11" s="22"/>
      <c r="J11" s="23" t="s">
        <v>7</v>
      </c>
      <c r="K11" s="23" t="s">
        <v>8</v>
      </c>
      <c r="L11" s="24"/>
    </row>
    <row r="12" spans="1:32" ht="21" customHeight="1">
      <c r="C12" s="8"/>
      <c r="D12" s="22"/>
      <c r="E12" s="23"/>
      <c r="F12" s="23"/>
      <c r="G12" s="23" t="s">
        <v>9</v>
      </c>
      <c r="H12" s="23"/>
      <c r="I12" s="25" t="s">
        <v>10</v>
      </c>
      <c r="J12" s="23"/>
      <c r="K12" s="23"/>
      <c r="L12" s="24"/>
    </row>
    <row r="13" spans="1:32">
      <c r="C13" s="8"/>
      <c r="D13" s="26" t="s">
        <v>11</v>
      </c>
      <c r="E13" s="26" t="s">
        <v>12</v>
      </c>
      <c r="F13" s="26" t="s">
        <v>13</v>
      </c>
      <c r="G13" s="27" t="s">
        <v>14</v>
      </c>
      <c r="H13" s="27"/>
      <c r="I13" s="26" t="s">
        <v>15</v>
      </c>
      <c r="J13" s="26" t="s">
        <v>16</v>
      </c>
      <c r="K13" s="26" t="s">
        <v>17</v>
      </c>
      <c r="L13" s="28" t="s">
        <v>18</v>
      </c>
    </row>
    <row r="14" spans="1:32" ht="18.75">
      <c r="A14" s="29"/>
      <c r="C14" s="8"/>
      <c r="D14" s="30">
        <v>1</v>
      </c>
      <c r="E14" s="31" t="s">
        <v>19</v>
      </c>
      <c r="F14" s="32"/>
      <c r="G14" s="32"/>
      <c r="H14" s="32"/>
      <c r="I14" s="32"/>
      <c r="J14" s="32"/>
      <c r="K14" s="32"/>
      <c r="L14" s="33"/>
      <c r="M14" s="34"/>
    </row>
    <row r="15" spans="1:32" ht="56.25">
      <c r="A15" s="29"/>
      <c r="C15" s="8"/>
      <c r="D15" s="30" t="s">
        <v>20</v>
      </c>
      <c r="E15" s="35" t="s">
        <v>21</v>
      </c>
      <c r="F15" s="35" t="s">
        <v>21</v>
      </c>
      <c r="G15" s="36" t="s">
        <v>21</v>
      </c>
      <c r="H15" s="36"/>
      <c r="I15" s="35" t="s">
        <v>21</v>
      </c>
      <c r="J15" s="37" t="s">
        <v>22</v>
      </c>
      <c r="K15" s="38"/>
      <c r="L15" s="39" t="s">
        <v>23</v>
      </c>
      <c r="M15" s="34"/>
    </row>
    <row r="16" spans="1:32" ht="18.75">
      <c r="A16" s="29"/>
      <c r="B16" s="2">
        <v>3</v>
      </c>
      <c r="C16" s="8"/>
      <c r="D16" s="30">
        <v>2</v>
      </c>
      <c r="E16" s="31" t="s">
        <v>24</v>
      </c>
      <c r="F16" s="32"/>
      <c r="G16" s="32"/>
      <c r="H16" s="32"/>
      <c r="I16" s="32"/>
      <c r="J16" s="32" t="s">
        <v>21</v>
      </c>
      <c r="K16" s="32"/>
      <c r="L16" s="40"/>
      <c r="M16" s="34"/>
    </row>
    <row r="17" spans="1:15" ht="30">
      <c r="A17" s="29"/>
      <c r="C17" s="41"/>
      <c r="D17" s="42" t="s">
        <v>25</v>
      </c>
      <c r="E17" s="4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44" t="str">
        <f>IF('[1]Перечень тарифов'!J21="","наименование отсутствует","" &amp; '[1]Перечень тарифов'!J21 &amp; "")</f>
        <v>наименование отсутствует</v>
      </c>
      <c r="G17" s="35"/>
      <c r="H17" s="45" t="s">
        <v>26</v>
      </c>
      <c r="I17" s="45" t="s">
        <v>27</v>
      </c>
      <c r="J17" s="37" t="s">
        <v>28</v>
      </c>
      <c r="K17" s="35" t="s">
        <v>21</v>
      </c>
      <c r="L17" s="46" t="s">
        <v>29</v>
      </c>
      <c r="M17" s="34"/>
    </row>
    <row r="18" spans="1:15" s="49" customFormat="1" ht="30">
      <c r="A18" s="29"/>
      <c r="B18" s="2"/>
      <c r="C18" s="41"/>
      <c r="D18" s="42"/>
      <c r="E18" s="43"/>
      <c r="F18" s="44"/>
      <c r="G18" s="47" t="s">
        <v>30</v>
      </c>
      <c r="H18" s="45" t="s">
        <v>31</v>
      </c>
      <c r="I18" s="45" t="s">
        <v>32</v>
      </c>
      <c r="J18" s="37" t="s">
        <v>28</v>
      </c>
      <c r="K18" s="35" t="s">
        <v>21</v>
      </c>
      <c r="L18" s="48"/>
      <c r="M18" s="34"/>
      <c r="N18" s="5"/>
      <c r="O18" s="5"/>
    </row>
    <row r="19" spans="1:15" s="49" customFormat="1" ht="30">
      <c r="A19" s="29"/>
      <c r="B19" s="2"/>
      <c r="C19" s="41"/>
      <c r="D19" s="42"/>
      <c r="E19" s="43"/>
      <c r="F19" s="44"/>
      <c r="G19" s="47" t="s">
        <v>30</v>
      </c>
      <c r="H19" s="45" t="s">
        <v>33</v>
      </c>
      <c r="I19" s="45" t="s">
        <v>34</v>
      </c>
      <c r="J19" s="37" t="s">
        <v>28</v>
      </c>
      <c r="K19" s="35" t="s">
        <v>21</v>
      </c>
      <c r="L19" s="48"/>
      <c r="M19" s="34"/>
      <c r="N19" s="5"/>
      <c r="O19" s="5"/>
    </row>
    <row r="20" spans="1:15" s="49" customFormat="1" ht="30">
      <c r="A20" s="29"/>
      <c r="B20" s="2"/>
      <c r="C20" s="41"/>
      <c r="D20" s="42"/>
      <c r="E20" s="43"/>
      <c r="F20" s="44"/>
      <c r="G20" s="47" t="s">
        <v>30</v>
      </c>
      <c r="H20" s="45" t="s">
        <v>35</v>
      </c>
      <c r="I20" s="45" t="s">
        <v>36</v>
      </c>
      <c r="J20" s="37" t="s">
        <v>28</v>
      </c>
      <c r="K20" s="35" t="s">
        <v>21</v>
      </c>
      <c r="L20" s="48"/>
      <c r="M20" s="34"/>
      <c r="N20" s="5"/>
      <c r="O20" s="5"/>
    </row>
    <row r="21" spans="1:15" s="49" customFormat="1" ht="30">
      <c r="A21" s="29"/>
      <c r="B21" s="2"/>
      <c r="C21" s="41"/>
      <c r="D21" s="42"/>
      <c r="E21" s="43"/>
      <c r="F21" s="44"/>
      <c r="G21" s="47" t="s">
        <v>30</v>
      </c>
      <c r="H21" s="45" t="s">
        <v>37</v>
      </c>
      <c r="I21" s="45" t="s">
        <v>38</v>
      </c>
      <c r="J21" s="37" t="s">
        <v>28</v>
      </c>
      <c r="K21" s="35" t="s">
        <v>21</v>
      </c>
      <c r="L21" s="48"/>
      <c r="M21" s="34"/>
      <c r="N21" s="5"/>
      <c r="O21" s="5"/>
    </row>
    <row r="22" spans="1:15" s="49" customFormat="1" ht="30">
      <c r="A22" s="29"/>
      <c r="B22" s="2"/>
      <c r="C22" s="41"/>
      <c r="D22" s="42"/>
      <c r="E22" s="43"/>
      <c r="F22" s="44"/>
      <c r="G22" s="47" t="s">
        <v>30</v>
      </c>
      <c r="H22" s="45" t="s">
        <v>39</v>
      </c>
      <c r="I22" s="45" t="s">
        <v>40</v>
      </c>
      <c r="J22" s="37" t="s">
        <v>28</v>
      </c>
      <c r="K22" s="35" t="s">
        <v>21</v>
      </c>
      <c r="L22" s="48"/>
      <c r="M22" s="34"/>
      <c r="N22" s="5"/>
      <c r="O22" s="5"/>
    </row>
    <row r="23" spans="1:15" ht="18.75" hidden="1">
      <c r="A23" s="29"/>
      <c r="C23" s="41"/>
      <c r="D23" s="42"/>
      <c r="E23" s="43"/>
      <c r="F23" s="44"/>
      <c r="G23" s="50"/>
      <c r="H23" s="51" t="s">
        <v>41</v>
      </c>
      <c r="I23" s="52"/>
      <c r="J23" s="52"/>
      <c r="K23" s="53"/>
      <c r="L23" s="54"/>
      <c r="M23" s="34"/>
    </row>
    <row r="24" spans="1:15" ht="18.75">
      <c r="A24" s="29"/>
      <c r="B24" s="2">
        <v>3</v>
      </c>
      <c r="C24" s="8"/>
      <c r="D24" s="30" t="s">
        <v>13</v>
      </c>
      <c r="E24" s="31" t="s">
        <v>42</v>
      </c>
      <c r="F24" s="31"/>
      <c r="G24" s="31"/>
      <c r="H24" s="31"/>
      <c r="I24" s="31"/>
      <c r="J24" s="31"/>
      <c r="K24" s="31"/>
      <c r="L24" s="55"/>
      <c r="M24" s="34"/>
    </row>
    <row r="25" spans="1:15" ht="33.75">
      <c r="A25" s="29"/>
      <c r="C25" s="8"/>
      <c r="D25" s="30" t="s">
        <v>43</v>
      </c>
      <c r="E25" s="35" t="s">
        <v>21</v>
      </c>
      <c r="F25" s="35" t="s">
        <v>21</v>
      </c>
      <c r="G25" s="36" t="s">
        <v>21</v>
      </c>
      <c r="H25" s="36"/>
      <c r="I25" s="35" t="s">
        <v>21</v>
      </c>
      <c r="J25" s="35" t="s">
        <v>21</v>
      </c>
      <c r="K25" s="56" t="s">
        <v>44</v>
      </c>
      <c r="L25" s="39" t="s">
        <v>45</v>
      </c>
      <c r="M25" s="34"/>
    </row>
    <row r="26" spans="1:15" ht="18.75">
      <c r="A26" s="29"/>
      <c r="B26" s="2">
        <v>3</v>
      </c>
      <c r="C26" s="8"/>
      <c r="D26" s="30" t="s">
        <v>14</v>
      </c>
      <c r="E26" s="31" t="s">
        <v>46</v>
      </c>
      <c r="F26" s="31"/>
      <c r="G26" s="31"/>
      <c r="H26" s="31"/>
      <c r="I26" s="31"/>
      <c r="J26" s="31"/>
      <c r="K26" s="31"/>
      <c r="L26" s="55"/>
      <c r="M26" s="34"/>
    </row>
    <row r="27" spans="1:15" ht="18.75">
      <c r="A27" s="29"/>
      <c r="C27" s="41"/>
      <c r="D27" s="42" t="s">
        <v>47</v>
      </c>
      <c r="E27" s="4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7" s="44" t="str">
        <f>IF('[1]Перечень тарифов'!J21="","наименование отсутствует","" &amp; '[1]Перечень тарифов'!J21 &amp; "")</f>
        <v>наименование отсутствует</v>
      </c>
      <c r="G27" s="35"/>
      <c r="H27" s="45" t="s">
        <v>26</v>
      </c>
      <c r="I27" s="45" t="s">
        <v>32</v>
      </c>
      <c r="J27" s="57">
        <f>(1742.25*0.0658+42.39)*535.13</f>
        <v>84031.490656500013</v>
      </c>
      <c r="K27" s="35" t="s">
        <v>21</v>
      </c>
      <c r="L27" s="46" t="s">
        <v>48</v>
      </c>
      <c r="M27" s="34"/>
    </row>
    <row r="28" spans="1:15" s="49" customFormat="1" ht="18.75">
      <c r="A28" s="29"/>
      <c r="B28" s="2"/>
      <c r="C28" s="41"/>
      <c r="D28" s="42"/>
      <c r="E28" s="43"/>
      <c r="F28" s="44"/>
      <c r="G28" s="47" t="s">
        <v>30</v>
      </c>
      <c r="H28" s="45" t="s">
        <v>33</v>
      </c>
      <c r="I28" s="45" t="s">
        <v>36</v>
      </c>
      <c r="J28" s="57">
        <f>(1835.06*0.0658+44.66)*535.13</f>
        <v>88514.220083239998</v>
      </c>
      <c r="K28" s="35" t="s">
        <v>21</v>
      </c>
      <c r="L28" s="48"/>
      <c r="M28" s="34"/>
      <c r="N28" s="5"/>
      <c r="O28" s="5"/>
    </row>
    <row r="29" spans="1:15" s="49" customFormat="1" ht="18.75">
      <c r="A29" s="29"/>
      <c r="B29" s="2"/>
      <c r="C29" s="41"/>
      <c r="D29" s="42"/>
      <c r="E29" s="43"/>
      <c r="F29" s="44"/>
      <c r="G29" s="47" t="s">
        <v>30</v>
      </c>
      <c r="H29" s="45" t="s">
        <v>37</v>
      </c>
      <c r="I29" s="45" t="s">
        <v>40</v>
      </c>
      <c r="J29" s="57">
        <f>(1887.62*0.0658+45.89)*535.13</f>
        <v>91023.149261479994</v>
      </c>
      <c r="K29" s="35" t="s">
        <v>21</v>
      </c>
      <c r="L29" s="48"/>
      <c r="M29" s="34"/>
      <c r="N29" s="5"/>
      <c r="O29" s="5"/>
    </row>
    <row r="30" spans="1:15" ht="18.75" hidden="1">
      <c r="A30" s="29"/>
      <c r="C30" s="41"/>
      <c r="D30" s="42"/>
      <c r="E30" s="43"/>
      <c r="F30" s="44"/>
      <c r="G30" s="50"/>
      <c r="H30" s="51" t="s">
        <v>41</v>
      </c>
      <c r="I30" s="58"/>
      <c r="J30" s="58"/>
      <c r="K30" s="53"/>
      <c r="L30" s="54"/>
      <c r="M30" s="34"/>
    </row>
    <row r="31" spans="1:15" ht="18.75">
      <c r="A31" s="29"/>
      <c r="C31" s="8"/>
      <c r="D31" s="30" t="s">
        <v>15</v>
      </c>
      <c r="E31" s="31" t="s">
        <v>49</v>
      </c>
      <c r="F31" s="31"/>
      <c r="G31" s="31"/>
      <c r="H31" s="31"/>
      <c r="I31" s="31"/>
      <c r="J31" s="31"/>
      <c r="K31" s="31"/>
      <c r="L31" s="55"/>
      <c r="M31" s="34"/>
    </row>
    <row r="32" spans="1:15" ht="18.75">
      <c r="A32" s="29"/>
      <c r="C32" s="41"/>
      <c r="D32" s="42" t="s">
        <v>50</v>
      </c>
      <c r="E32" s="4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2" s="44" t="str">
        <f>IF('[1]Перечень тарифов'!J21="","наименование отсутствует","" &amp; '[1]Перечень тарифов'!J21 &amp; "")</f>
        <v>наименование отсутствует</v>
      </c>
      <c r="G32" s="35"/>
      <c r="H32" s="45" t="s">
        <v>26</v>
      </c>
      <c r="I32" s="45" t="s">
        <v>32</v>
      </c>
      <c r="J32" s="57">
        <f>535.13</f>
        <v>535.13</v>
      </c>
      <c r="K32" s="35" t="s">
        <v>21</v>
      </c>
      <c r="L32" s="46" t="s">
        <v>51</v>
      </c>
      <c r="M32" s="34"/>
    </row>
    <row r="33" spans="1:15" s="49" customFormat="1" ht="18.75">
      <c r="A33" s="29"/>
      <c r="B33" s="2"/>
      <c r="C33" s="41"/>
      <c r="D33" s="42"/>
      <c r="E33" s="43"/>
      <c r="F33" s="44"/>
      <c r="G33" s="47" t="s">
        <v>30</v>
      </c>
      <c r="H33" s="45" t="s">
        <v>33</v>
      </c>
      <c r="I33" s="45" t="s">
        <v>36</v>
      </c>
      <c r="J33" s="57">
        <f>J32</f>
        <v>535.13</v>
      </c>
      <c r="K33" s="35" t="s">
        <v>21</v>
      </c>
      <c r="L33" s="48"/>
      <c r="M33" s="34"/>
      <c r="N33" s="5"/>
      <c r="O33" s="5"/>
    </row>
    <row r="34" spans="1:15" s="49" customFormat="1" ht="18.75">
      <c r="A34" s="29"/>
      <c r="B34" s="2"/>
      <c r="C34" s="41"/>
      <c r="D34" s="42"/>
      <c r="E34" s="43"/>
      <c r="F34" s="44"/>
      <c r="G34" s="47" t="s">
        <v>30</v>
      </c>
      <c r="H34" s="45" t="s">
        <v>37</v>
      </c>
      <c r="I34" s="45" t="s">
        <v>40</v>
      </c>
      <c r="J34" s="57">
        <f>J33</f>
        <v>535.13</v>
      </c>
      <c r="K34" s="35" t="s">
        <v>21</v>
      </c>
      <c r="L34" s="48"/>
      <c r="M34" s="34"/>
      <c r="N34" s="5"/>
      <c r="O34" s="5"/>
    </row>
    <row r="35" spans="1:15" ht="18.75" hidden="1">
      <c r="A35" s="29"/>
      <c r="C35" s="41"/>
      <c r="D35" s="42"/>
      <c r="E35" s="43"/>
      <c r="F35" s="44"/>
      <c r="G35" s="50"/>
      <c r="H35" s="51" t="s">
        <v>41</v>
      </c>
      <c r="I35" s="58"/>
      <c r="J35" s="58"/>
      <c r="K35" s="53"/>
      <c r="L35" s="54"/>
      <c r="M35" s="34"/>
    </row>
    <row r="36" spans="1:15" ht="18.75">
      <c r="A36" s="29"/>
      <c r="C36" s="8"/>
      <c r="D36" s="30" t="s">
        <v>16</v>
      </c>
      <c r="E36" s="31" t="s">
        <v>52</v>
      </c>
      <c r="F36" s="31"/>
      <c r="G36" s="31"/>
      <c r="H36" s="31"/>
      <c r="I36" s="31"/>
      <c r="J36" s="31"/>
      <c r="K36" s="31"/>
      <c r="L36" s="55"/>
      <c r="M36" s="34"/>
    </row>
    <row r="37" spans="1:15" ht="18.75">
      <c r="A37" s="29"/>
      <c r="C37" s="41"/>
      <c r="D37" s="42" t="s">
        <v>53</v>
      </c>
      <c r="E37" s="4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7" s="44" t="str">
        <f>IF('[1]Перечень тарифов'!J21="","наименование отсутствует","" &amp; '[1]Перечень тарифов'!J21 &amp; "")</f>
        <v>наименование отсутствует</v>
      </c>
      <c r="G37" s="35"/>
      <c r="H37" s="45" t="s">
        <v>26</v>
      </c>
      <c r="I37" s="45" t="s">
        <v>40</v>
      </c>
      <c r="J37" s="57">
        <v>0</v>
      </c>
      <c r="K37" s="35" t="s">
        <v>21</v>
      </c>
      <c r="L37" s="46" t="s">
        <v>54</v>
      </c>
      <c r="M37" s="34"/>
      <c r="O37" s="5" t="s">
        <v>55</v>
      </c>
    </row>
    <row r="38" spans="1:15" ht="18.75" hidden="1">
      <c r="A38" s="29"/>
      <c r="C38" s="41"/>
      <c r="D38" s="42"/>
      <c r="E38" s="43"/>
      <c r="F38" s="44"/>
      <c r="G38" s="50"/>
      <c r="H38" s="51" t="s">
        <v>41</v>
      </c>
      <c r="I38" s="58"/>
      <c r="J38" s="58"/>
      <c r="K38" s="53"/>
      <c r="L38" s="54"/>
      <c r="M38" s="34"/>
    </row>
    <row r="39" spans="1:15" ht="18.75">
      <c r="A39" s="29"/>
      <c r="B39" s="2">
        <v>3</v>
      </c>
      <c r="C39" s="8"/>
      <c r="D39" s="30" t="s">
        <v>17</v>
      </c>
      <c r="E39" s="31" t="s">
        <v>56</v>
      </c>
      <c r="F39" s="31"/>
      <c r="G39" s="31"/>
      <c r="H39" s="31"/>
      <c r="I39" s="31"/>
      <c r="J39" s="31"/>
      <c r="K39" s="31"/>
      <c r="L39" s="55"/>
      <c r="M39" s="34"/>
    </row>
    <row r="40" spans="1:15" ht="18.75">
      <c r="A40" s="29"/>
      <c r="C40" s="41"/>
      <c r="D40" s="42" t="s">
        <v>57</v>
      </c>
      <c r="E40" s="4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40" s="44" t="str">
        <f>IF('[1]Перечень тарифов'!J21="","наименование отсутствует","" &amp; '[1]Перечень тарифов'!J21 &amp; "")</f>
        <v>наименование отсутствует</v>
      </c>
      <c r="G40" s="35"/>
      <c r="H40" s="45" t="s">
        <v>26</v>
      </c>
      <c r="I40" s="45" t="s">
        <v>40</v>
      </c>
      <c r="J40" s="57">
        <v>0</v>
      </c>
      <c r="K40" s="35" t="s">
        <v>21</v>
      </c>
      <c r="L40" s="46" t="s">
        <v>58</v>
      </c>
      <c r="M40" s="34"/>
    </row>
    <row r="41" spans="1:15" ht="18.75" hidden="1">
      <c r="A41" s="29"/>
      <c r="C41" s="41"/>
      <c r="D41" s="42"/>
      <c r="E41" s="43"/>
      <c r="F41" s="44"/>
      <c r="G41" s="50"/>
      <c r="H41" s="51" t="s">
        <v>41</v>
      </c>
      <c r="I41" s="58"/>
      <c r="J41" s="58"/>
      <c r="K41" s="53"/>
      <c r="L41" s="54"/>
      <c r="M41" s="34"/>
    </row>
    <row r="42" spans="1:15" s="59" customFormat="1" ht="11.25">
      <c r="A42" s="29"/>
      <c r="D42" s="60"/>
      <c r="E42" s="60"/>
      <c r="F42" s="60"/>
      <c r="G42" s="60"/>
      <c r="H42" s="60"/>
      <c r="I42" s="60"/>
      <c r="J42" s="60"/>
      <c r="K42" s="60"/>
      <c r="L42" s="61"/>
      <c r="N42" s="62"/>
      <c r="O42" s="62"/>
    </row>
    <row r="43" spans="1:15" hidden="1">
      <c r="D43" s="63">
        <v>1</v>
      </c>
      <c r="E43" s="64" t="s">
        <v>59</v>
      </c>
      <c r="F43" s="64"/>
      <c r="G43" s="64"/>
      <c r="H43" s="64"/>
      <c r="I43" s="64"/>
      <c r="J43" s="64"/>
      <c r="K43" s="64"/>
      <c r="L43" s="64"/>
    </row>
  </sheetData>
  <mergeCells count="48">
    <mergeCell ref="E43:L43"/>
    <mergeCell ref="E39:K39"/>
    <mergeCell ref="C40:C41"/>
    <mergeCell ref="D40:D41"/>
    <mergeCell ref="E40:E41"/>
    <mergeCell ref="F40:F41"/>
    <mergeCell ref="L40:L41"/>
    <mergeCell ref="E36:K36"/>
    <mergeCell ref="C37:C38"/>
    <mergeCell ref="D37:D38"/>
    <mergeCell ref="E37:E38"/>
    <mergeCell ref="F37:F38"/>
    <mergeCell ref="L37:L38"/>
    <mergeCell ref="L27:L30"/>
    <mergeCell ref="E31:K31"/>
    <mergeCell ref="C32:C35"/>
    <mergeCell ref="D32:D35"/>
    <mergeCell ref="E32:E35"/>
    <mergeCell ref="F32:F35"/>
    <mergeCell ref="L32:L35"/>
    <mergeCell ref="G25:H25"/>
    <mergeCell ref="E26:K26"/>
    <mergeCell ref="C27:C30"/>
    <mergeCell ref="D27:D30"/>
    <mergeCell ref="E27:E30"/>
    <mergeCell ref="F27:F30"/>
    <mergeCell ref="C17:C23"/>
    <mergeCell ref="D17:D23"/>
    <mergeCell ref="E17:E23"/>
    <mergeCell ref="F17:F23"/>
    <mergeCell ref="L17:L23"/>
    <mergeCell ref="E24:K24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decimal" allowBlank="1" showErrorMessage="1" errorTitle="Ошибка" error="Допускается ввод только действительных чисел!" sqref="J27:J29 J37 J40 J32:J34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:J22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7:I37 H40:I40 H17:I22 H27:I29 H32:I34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7 L37 L40 L16:L17 L3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5" location="'Форма 1.11.1'!$K$25" tooltip="Кликните по гиперссылке, чтобы перейти по гиперссылке или отредактировать её" display="https://portal.eias.ru/Portal/DownloadPage.aspx?type=12&amp;guid=83fbbf05-9c9c-46d4-9072-45fffb31c735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2020-08-26T10:55:12Z</dcterms:modified>
</cp:coreProperties>
</file>